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showInkAnnotation="0" defaultThemeVersion="124226"/>
  <mc:AlternateContent xmlns:mc="http://schemas.openxmlformats.org/markup-compatibility/2006">
    <mc:Choice Requires="x15">
      <x15ac:absPath xmlns:x15ac="http://schemas.microsoft.com/office/spreadsheetml/2010/11/ac" url="D:\Documentos\Secretaría de Derechos Humanos\Senplades - STPE\Matriz de logros\marzo 2021\"/>
    </mc:Choice>
  </mc:AlternateContent>
  <xr:revisionPtr revIDLastSave="0" documentId="13_ncr:1_{58091907-4001-4930-B647-B9A7AA013DCB}" xr6:coauthVersionLast="46" xr6:coauthVersionMax="46" xr10:uidLastSave="{00000000-0000-0000-0000-000000000000}"/>
  <bookViews>
    <workbookView xWindow="-120" yWindow="-120" windowWidth="20730" windowHeight="11160" activeTab="1" xr2:uid="{00000000-000D-0000-FFFF-FFFF00000000}"/>
  </bookViews>
  <sheets>
    <sheet name="Logros SDH Cumplidos" sheetId="4" r:id="rId1"/>
    <sheet name="Logros SDH En Curso" sheetId="5" r:id="rId2"/>
  </sheets>
  <definedNames>
    <definedName name="_xlnm._FilterDatabase" localSheetId="0" hidden="1">'Logros SDH Cumplidos'!$A$6:$O$20</definedName>
    <definedName name="_xlnm._FilterDatabase" localSheetId="1" hidden="1">'Logros SDH En Curso'!$A$6:$O$6</definedName>
  </definedNames>
  <calcPr calcId="191029"/>
</workbook>
</file>

<file path=xl/calcChain.xml><?xml version="1.0" encoding="utf-8"?>
<calcChain xmlns="http://schemas.openxmlformats.org/spreadsheetml/2006/main">
  <c r="J7" i="5" l="1"/>
  <c r="I7" i="5"/>
  <c r="J9" i="5" l="1"/>
  <c r="I9" i="5"/>
  <c r="J8" i="5"/>
  <c r="I8" i="5"/>
  <c r="D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LOAIZA MARTINEZ BEATRIZ</author>
    <author>Karla Belen Ron Sanchez</author>
    <author>AGUIRRE ARAUZ PATRICIO FERNANDO</author>
    <author>MICHELENA HINOJOSA PAOLA ELIZABETH</author>
  </authors>
  <commentList>
    <comment ref="F7" authorId="0" shapeId="0" xr:uid="{00000000-0006-0000-0000-000001000000}">
      <text>
        <r>
          <rPr>
            <b/>
            <sz val="9"/>
            <color indexed="81"/>
            <rFont val="Tahoma"/>
            <family val="2"/>
          </rPr>
          <t>LOAIZA MARTINEZ BEATRIZ:</t>
        </r>
        <r>
          <rPr>
            <sz val="9"/>
            <color indexed="81"/>
            <rFont val="Tahoma"/>
            <family val="2"/>
          </rPr>
          <t xml:space="preserve">
(Actualmente la Secretaría de Derechos Humanos se encuentra levantando la planificación estratégica por el proceso de transición en cumplimiento del decreto ejecutivo 560)</t>
        </r>
      </text>
    </comment>
    <comment ref="K7" authorId="1" shapeId="0" xr:uid="{00000000-0006-0000-0000-000002000000}">
      <text>
        <r>
          <rPr>
            <sz val="9"/>
            <color indexed="81"/>
            <rFont val="Tahoma"/>
            <family val="2"/>
          </rPr>
          <t>No existe un monto específico, puesto que es un proyecto de fortalecimiento institucional y no se puede determinar el monto exacto</t>
        </r>
        <r>
          <rPr>
            <b/>
            <sz val="9"/>
            <color indexed="81"/>
            <rFont val="Tahoma"/>
            <family val="2"/>
          </rPr>
          <t>.</t>
        </r>
      </text>
    </comment>
    <comment ref="K8" authorId="1" shapeId="0" xr:uid="{00000000-0006-0000-0000-000003000000}">
      <text>
        <r>
          <rPr>
            <sz val="9"/>
            <color indexed="81"/>
            <rFont val="Tahoma"/>
            <family val="2"/>
          </rPr>
          <t>No existe un monto específico, puesto que es un proyecto de fortalecimiento institucional y no se puede determinar el monto exacto</t>
        </r>
        <r>
          <rPr>
            <b/>
            <sz val="9"/>
            <color indexed="81"/>
            <rFont val="Tahoma"/>
            <family val="2"/>
          </rPr>
          <t>.</t>
        </r>
      </text>
    </comment>
    <comment ref="K9" authorId="2" shapeId="0" xr:uid="{00000000-0006-0000-0000-000004000000}">
      <text>
        <r>
          <rPr>
            <b/>
            <sz val="9"/>
            <color indexed="81"/>
            <rFont val="Tahoma"/>
            <family val="2"/>
          </rPr>
          <t>2017 Enero-dic: US $1.676.899
2018 Enero-Oct: US$ .1549.040,9</t>
        </r>
      </text>
    </comment>
    <comment ref="F10" authorId="1" shapeId="0" xr:uid="{00000000-0006-0000-0000-000005000000}">
      <text>
        <r>
          <rPr>
            <sz val="9"/>
            <color indexed="81"/>
            <rFont val="Tahoma"/>
            <family val="2"/>
          </rPr>
          <t xml:space="preserve">(Actualmente la Secretaría de Derechos Humanos se encuentra levantando la planificación estratégica por el proceso de transición en cumplimiento del decreto ejecutivo 560)
</t>
        </r>
      </text>
    </comment>
    <comment ref="F11" authorId="1" shapeId="0" xr:uid="{00000000-0006-0000-0000-000006000000}">
      <text>
        <r>
          <rPr>
            <sz val="9"/>
            <color indexed="81"/>
            <rFont val="Tahoma"/>
            <family val="2"/>
          </rPr>
          <t xml:space="preserve">(Actualmente la Secretaría de Derechos Humanos se encuentra levantando la planificación estratégica por el proceso de transición en cumplimiento del decreto ejecutivo 560)
</t>
        </r>
      </text>
    </comment>
    <comment ref="K11" authorId="3" shapeId="0" xr:uid="{00000000-0006-0000-0000-000007000000}">
      <text>
        <r>
          <rPr>
            <sz val="11"/>
            <color indexed="81"/>
            <rFont val="Tahoma"/>
            <family val="2"/>
          </rPr>
          <t xml:space="preserve"> (No se tiene un dato cuantificable especifico para atenciones, debido a que se desagrega en varias actividades.)</t>
        </r>
      </text>
    </comment>
    <comment ref="F12" authorId="1" shapeId="0" xr:uid="{00000000-0006-0000-0000-000008000000}">
      <text>
        <r>
          <rPr>
            <sz val="9"/>
            <color indexed="81"/>
            <rFont val="Tahoma"/>
            <family val="2"/>
          </rPr>
          <t xml:space="preserve">(Actualmente la Secretaría de Derechos Humanos se encuentra levantando la planificación estratégica por el proceso de transición en cumplimiento del decreto ejecutivo 560)
</t>
        </r>
      </text>
    </comment>
    <comment ref="J13" authorId="1" shapeId="0" xr:uid="{00000000-0006-0000-0000-000009000000}">
      <text>
        <r>
          <rPr>
            <sz val="9"/>
            <color indexed="81"/>
            <rFont val="Tahoma"/>
            <family val="2"/>
          </rPr>
          <t xml:space="preserve">Los convenios fueron firmados en enero de 2019, por lo que todavía no se determina el número de beneficiarios 
</t>
        </r>
      </text>
    </comment>
    <comment ref="K13" authorId="1" shapeId="0" xr:uid="{00000000-0006-0000-0000-00000A000000}">
      <text>
        <r>
          <rPr>
            <sz val="9"/>
            <color indexed="81"/>
            <rFont val="Tahoma"/>
            <family val="2"/>
          </rPr>
          <t>No se tiene un monto devengado, puesto que los convenios se firmaron en enero de 2019.</t>
        </r>
      </text>
    </comment>
    <comment ref="K14" authorId="1" shapeId="0" xr:uid="{00000000-0006-0000-0000-00000B000000}">
      <text>
        <r>
          <rPr>
            <sz val="9"/>
            <color indexed="81"/>
            <rFont val="Tahoma"/>
            <family val="2"/>
          </rPr>
          <t>No se tiene un monto devengado, puesto que los convenios se firmaron en enero de 2019.</t>
        </r>
      </text>
    </comment>
    <comment ref="K15" authorId="1" shapeId="0" xr:uid="{00000000-0006-0000-0000-00000C000000}">
      <text>
        <r>
          <rPr>
            <sz val="9"/>
            <color indexed="81"/>
            <rFont val="Tahoma"/>
            <family val="2"/>
          </rPr>
          <t xml:space="preserve">No se puede determinar el monto devengado, puesto que es gasto corriente.
</t>
        </r>
      </text>
    </comment>
    <comment ref="K16" authorId="1" shapeId="0" xr:uid="{00000000-0006-0000-0000-00000D000000}">
      <text>
        <r>
          <rPr>
            <sz val="9"/>
            <color indexed="81"/>
            <rFont val="Tahoma"/>
            <family val="2"/>
          </rPr>
          <t xml:space="preserve">No se puede determinar el monto devengado, puesto que es gasto corriente.
</t>
        </r>
      </text>
    </comment>
    <comment ref="K17" authorId="1" shapeId="0" xr:uid="{00000000-0006-0000-0000-00000E000000}">
      <text>
        <r>
          <rPr>
            <sz val="9"/>
            <color indexed="81"/>
            <rFont val="Tahoma"/>
            <family val="2"/>
          </rPr>
          <t xml:space="preserve">No se puede determinar el monto devengado, puesto que es gasto corriente.
</t>
        </r>
      </text>
    </comment>
    <comment ref="K18" authorId="1" shapeId="0" xr:uid="{00000000-0006-0000-0000-00000F000000}">
      <text>
        <r>
          <rPr>
            <sz val="9"/>
            <color indexed="81"/>
            <rFont val="Tahoma"/>
            <family val="2"/>
          </rPr>
          <t xml:space="preserve">No se puede determinar el monto devengado, puesto que es gasto corriente.
</t>
        </r>
      </text>
    </comment>
    <comment ref="K19" authorId="1" shapeId="0" xr:uid="{00000000-0006-0000-0000-000010000000}">
      <text>
        <r>
          <rPr>
            <sz val="9"/>
            <color indexed="81"/>
            <rFont val="Tahoma"/>
            <family val="2"/>
          </rPr>
          <t xml:space="preserve">No se puede determinar el monto devengado, puesto que es gasto corriente.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MICHELENA HINOJOSA PAOLA ELIZABETH</author>
  </authors>
  <commentList>
    <comment ref="K7" authorId="0" shapeId="0" xr:uid="{00000000-0006-0000-0100-000001000000}">
      <text>
        <r>
          <rPr>
            <sz val="11"/>
            <color indexed="81"/>
            <rFont val="Tahoma"/>
            <family val="2"/>
          </rPr>
          <t xml:space="preserve"> (No se tiene un dato cuantificable especifico para atenciones, debido a que se desagrega en varias actividades.)</t>
        </r>
      </text>
    </comment>
  </commentList>
</comments>
</file>

<file path=xl/sharedStrings.xml><?xml version="1.0" encoding="utf-8"?>
<sst xmlns="http://schemas.openxmlformats.org/spreadsheetml/2006/main" count="434" uniqueCount="185">
  <si>
    <t xml:space="preserve">Responsable de Consolidar Información </t>
  </si>
  <si>
    <t>Cargo :</t>
  </si>
  <si>
    <t xml:space="preserve">Número </t>
  </si>
  <si>
    <t xml:space="preserve">Fuente de Financiamiento </t>
  </si>
  <si>
    <t>Corriente</t>
  </si>
  <si>
    <t>Intervención Emblemática</t>
  </si>
  <si>
    <t>Plan para erradicación de la violencia de género</t>
  </si>
  <si>
    <t xml:space="preserve">Nombre del Indicador </t>
  </si>
  <si>
    <t xml:space="preserve">Unidad de Medida del indicador </t>
  </si>
  <si>
    <t>Institución</t>
  </si>
  <si>
    <t>Nombre del Consejo Sectorial</t>
  </si>
  <si>
    <t>Programa / Proyecto /Acción Relevante</t>
  </si>
  <si>
    <t>Teléfono:</t>
  </si>
  <si>
    <t>Fecha de corte del logro</t>
  </si>
  <si>
    <t>Avance Acumulado de la Meta (desde 25 de mayo 2017 a la fecha)</t>
  </si>
  <si>
    <t>Beneficiarios atendidos a la Fecha  (desde 25 de mayo 2017 a la fecha)</t>
  </si>
  <si>
    <t>Monto Total Devengado  
USD $
(desde 25 de mayo 2017 a la fecha)</t>
  </si>
  <si>
    <t xml:space="preserve">Descripción del Objetivo Programa/Proyecto/Acción relevante </t>
  </si>
  <si>
    <t>Prevención y reducción de la violencia de género y otras violencias</t>
  </si>
  <si>
    <t xml:space="preserve">Proyecto para la prevención de
Violencia de género y Fortalecimiento
de los servicios de atención a víctimas
</t>
  </si>
  <si>
    <t>Implementar políticas públicas para prevenir y erradicar la violencia de género</t>
  </si>
  <si>
    <t>Brindar atención integral a mujeres víctimas de violencia intrafamiliar y sexual , y a sus hijos e hijas</t>
  </si>
  <si>
    <t>Prevenir y restituir los derechos que se ven amenazados o afectados por la violencia de género que afecta a niños, niñas, adolescentes, mujeres, y adultos/as mayores.</t>
  </si>
  <si>
    <t>Número</t>
  </si>
  <si>
    <t>Normativas emitidas para prevenir y erradicar la violencia de género</t>
  </si>
  <si>
    <t>Beneficiarias directas</t>
  </si>
  <si>
    <t>Beneficiarias indirectas</t>
  </si>
  <si>
    <t>Se ha garantizado la atención de mujeres víctimas de violencia intrafamiliar en 15 provincias a través de centros y casas de acogida.</t>
  </si>
  <si>
    <t>Se ha promovido acceso a información sobre prevención de violencia a través de ferias y acciones públicas realizadas por los centros y casas de acogida en 15 provincias.</t>
  </si>
  <si>
    <t>Atenciones brindadas por especialidad de atención</t>
  </si>
  <si>
    <t>El Servicio Especializado de Protección Especial-SEPE a través de las 44 oficinas a nivel nacional, se realizaron atenciones  a nivel nacional, en atenciones psicológicas, atenciones sociales;  y  atenciones psicosociales.</t>
  </si>
  <si>
    <r>
      <t>Descripción del resultado de la Meta (</t>
    </r>
    <r>
      <rPr>
        <b/>
        <i/>
        <sz val="12"/>
        <color indexed="9"/>
        <rFont val="Calibri"/>
        <family val="2"/>
      </rPr>
      <t xml:space="preserve">TEXTO  que amplíe los logros de metas </t>
    </r>
    <r>
      <rPr>
        <i/>
        <u/>
        <sz val="12"/>
        <color indexed="9"/>
        <rFont val="Calibri"/>
        <family val="2"/>
      </rPr>
      <t>con corte a la fecha de reporte</t>
    </r>
    <r>
      <rPr>
        <b/>
        <i/>
        <sz val="12"/>
        <color indexed="9"/>
        <rFont val="Calibri"/>
        <family val="2"/>
      </rPr>
      <t>, incluir cobertura nacional y nivel desconcentrado y beneficiarios atendidos y monto devengado)</t>
    </r>
  </si>
  <si>
    <t>Observaciones (Aspectos que requieran fortalecimiento para la consecución de las metas)</t>
  </si>
  <si>
    <t xml:space="preserve">Se ha publicado la Ley Orgánica Integral para Prevenir y Erradicar la Violencia contra las Mujeres  (Registro Oficial Suplemento 175 de 05-feb.-2018) y su Reglamento General (Registro Oficial Suplemento 254 de 04-jun.-2018).
Se benefician usuarios directos e indirectos que han sufrido algún tipo de violencia de género, permitiendo prevenir y erradicar este mal que aqueja a la sociedad en general.  </t>
  </si>
  <si>
    <t>Logros</t>
  </si>
  <si>
    <t>Se brindó atención a 50.312 personas, mujeres, hombres, y personas LGBTI; a través de las 44 oficinas a nivel nacional del Servicio Especializado de Protección Especial-SEPE.</t>
  </si>
  <si>
    <t xml:space="preserve">El Servicio Especializado de Protección Especial-SEPE a través de las 44 oficinas a nivel nacional, brindó atención a 50.312 personas, mujeres, hombres, y personas LGBTI. De este se atendió a niños, niñas y adolescentes, adultos, jóvenes, y adultos mayores. </t>
  </si>
  <si>
    <t>Se ha garantizado la atención de 40.166 mujeres víctimas de violencia intrafamiliar en 15 provincias a través de centros y casas de acogida.</t>
  </si>
  <si>
    <t>Se realizaron 59.194 atenciones psicológicas, sociales  y psicosociales;  a través de las 44 oficinas a nivel nacional del Servicio Especializado de Protección Especial-SEPE.</t>
  </si>
  <si>
    <t>N.A.</t>
  </si>
  <si>
    <t>Secretaría de Derechos Humanos</t>
  </si>
  <si>
    <t xml:space="preserve">Asegurar el financiamiento para la sostenibilidad de los convenios actuales. Incrementar financiamiento para ampliar la cobertura de estos servicios al resto de provincias del país. </t>
  </si>
  <si>
    <t>21 convenios</t>
  </si>
  <si>
    <t>Firma de convenios con Casas de Acogida y Centros de Atención</t>
  </si>
  <si>
    <t>En el mes de enero se han firmado convenios con Casas de Acogida y Centros de Atención Integral para víctimas de violencia y sus hijos.</t>
  </si>
  <si>
    <t>(Actualmente la Secretaría de Derechos Humanos se encuentra levantando la planificación estratégica por el proceso de transición en cumplimiento del decreto ejecutivo 560)</t>
  </si>
  <si>
    <t xml:space="preserve">MATRIZ DE LOGROS INSTITUCIONALES </t>
  </si>
  <si>
    <t>Gabinete Sectorial de lo Social</t>
  </si>
  <si>
    <t>Atenciones brindadas en Servicios Especializados de Protección Especial - SEPES</t>
  </si>
  <si>
    <t>701 casos de violencia de género en seguimiento</t>
  </si>
  <si>
    <t>Número de casos de violencia de género en seguimiento</t>
  </si>
  <si>
    <t>Número de casos reparados por Comisión de la Verdad</t>
  </si>
  <si>
    <t>En el año 2018 se dieron seguimiento a 701 casos de violencia de género</t>
  </si>
  <si>
    <t>85.298 personas atendidas</t>
  </si>
  <si>
    <t>Total 85.298:
*Mujeres 53.322
*Hombres 31.871
* Personas GLBTI 105</t>
  </si>
  <si>
    <t>Implementar 2 políticas públicas para prevenir y erradicar la violencia de género.</t>
  </si>
  <si>
    <t>Población ecuatoriana</t>
  </si>
  <si>
    <t xml:space="preserve">Se publicó la Ley Orgánica Integral para Prevenir y Erradicar la Violencia contra las Mujeres y su Reglamento General, con esto se busca beneficiar a usuarios directos e indirectos que han sufrido algún tipo de violencia de género, permitiendo prevenir y erradicar este mal que aqueja a la sociedad en general.  </t>
  </si>
  <si>
    <t xml:space="preserve">Alcanzar a atender a un promedio de 85.250 víctimas directas  de violencia de género. </t>
  </si>
  <si>
    <r>
      <t>Atender a un promedio de 131.300 beneficiarias indirectas de violencia de género.</t>
    </r>
    <r>
      <rPr>
        <b/>
        <sz val="11"/>
        <color indexed="62"/>
        <rFont val="Calibri"/>
        <family val="2"/>
      </rPr>
      <t/>
    </r>
  </si>
  <si>
    <t>36.000 Niños, Niñas y Adolescentes -NNA, mujeres y adultos mayores atendidos por casos de violencia</t>
  </si>
  <si>
    <t>44.400 Atenciones brindadas por especialidad de atención.</t>
  </si>
  <si>
    <t>Fortalecer la institucionalidad del ente rector y planificación estratégica para implementar las disposiciones de la Ley Orgánica Integral para prevenir y erradicar la violencia contra las mujeres (LOIPEVM) y el Sistema  Nacional  para  la  Prevención  y  Erradicación  de  la  Violencia  de  género  contra  las Mujeres (SNIPEVM)</t>
  </si>
  <si>
    <t>Se ha promovido el acceso a la información sobre prevención de violencia a través de ferias y acciones públicas realizadas por los centros y casas de acogida en 15 provincias, beneficiando con esto a 194.041 personas.</t>
  </si>
  <si>
    <t>Niños, Niñas y Adolescentes -NNA, mujeres y adultos mayores atendidos por casos de violencia</t>
  </si>
  <si>
    <t>Se firmó 21 convenios con Casas de Acogida y Centros de Atención Integral para víctimas de violencia y sus hijos.</t>
  </si>
  <si>
    <t>107 casos reparados por comisión de la verdad</t>
  </si>
  <si>
    <t>Se han reparado 107 casos de Comisión de la Verdad por un monto total de 3.328.763,58, entre el 25 mayo 2017 a diciembre 2018.</t>
  </si>
  <si>
    <t>Entre mayo 2017 a diciembre 2018 se han reparado 107 casos de Comisión de la Verdad por un monto total de 3.328.763,58</t>
  </si>
  <si>
    <t xml:space="preserve">1 decreto presidencial 560 transformación del Ministerio de Justicia, Derechos Humanos y Cultos en la Secretaría de Derechos Humanos             </t>
  </si>
  <si>
    <t xml:space="preserve">Transformación del Ministerio de Justicia, Derechos Humanos y Cultos en la Secretaría de Derechos Humanos   </t>
  </si>
  <si>
    <t>Se atendió a 85.298 personas (53.322 mujeres, 31.871 hombres, 39.254 niños, niñas y adolescentes y 105 personas GLBTI) en Servicios Especializados de Protección Especial - SEPES a través de 46 oficinas a nivel nacional.</t>
  </si>
  <si>
    <t>Cero (0) eventos violentos que involucren a Pueblos Indígenas en Aislamiento Voluntario        (PIAV).</t>
  </si>
  <si>
    <t>Un informe  para la ampliación de la Zona Intangible Tagaeri-Taromenane</t>
  </si>
  <si>
    <t>Número de informes para la ampliación de la Zona Intangible Tagaeri-Taromenane</t>
  </si>
  <si>
    <t>10 informes de Estado como reportes de cumplimiento de obligaciones internacionales ante el Sistema Universal e Interamericano de Derechos Humanos.</t>
  </si>
  <si>
    <t>Número de informes de Estado como reportes de cumplimiento de obligaciones internacionales ante el Sistema Universal e Interamericano de Derechos Humanos.</t>
  </si>
  <si>
    <t>Número de propuestas de política pública LGBTI para la “Promoción de Derechos de las Personas con Orientaciones Sexuales e Identidades de Género Diversas”.</t>
  </si>
  <si>
    <t>Una Propuesta de Decreto ejecutivo de la política pública LGBTI para la “Promoción de Derechos de las Personas con Orientaciones Sexuales e Identidades de Género Diversas”.</t>
  </si>
  <si>
    <t>Se dio seguimiento a 701 casos sobre temáticas de violencia de género (femicidio, delitos sexuales en el ámbito educativo, desaparecidos, violencia intrafamiliar, LGBTI (clínicas y muertes violentas)), trata y tráfico de personas.</t>
  </si>
  <si>
    <t>Número de eventos violentos que involucren a Pueblos Indígenas en Aislamiento Voluntario</t>
  </si>
  <si>
    <t>Con el decreto Ejecuto 560 se transforma el Ministerio de Justicia, Derechos Humanos y Cultos en la Secretaría de Derechos Humanos lo que hace posible la focalización de esfuerzos de una institución para la protección de personas que hayan sido violentadas sus derechos y exigir una correcta aplicación de los Derechos Humanos a nivel nacional.
La reestructuración institucional de mediados del año 2018, ha sido una oportunidad para recuperar el espíritu de Montecristi y contribuir a la operativización del mandato constitucional de crear sistemas especializados de protección integral de derechos (Art. 341 y 342 CRE y Plan Nacional de Desarrollo 2017-2021), al mismo tiempo que garantiza el cabal cumplimiento de las obligaciones internacionales del Estado en materia de Derechos Humanos.</t>
  </si>
  <si>
    <t>Se reestructuró la institución a mediados del año 2018, lo cual ha sido una oportunidad para recuperar el espíritu de Montecristi y contribuir a la operativización del mandato constitucional de crear sistemas especializados de protección integral de derechos (Art. 341 y 342 CRE y Plan Nacional de Desarrollo 2017-2021), al mismo tiempo que garantiza el cabal cumplimiento de las obligaciones internacionales del Estado en materia de Derechos Humanos.</t>
  </si>
  <si>
    <t>10 informes de Estado como reportes de cumplimiento de obligaciones internacionales ante el Sistema Universal e Interamericano de Derechos Humanos.
Se ha generado el reporte de los informes periódicos ante el Comité de los Derechos del Niño, Comité para la Eliminación de la Discriminación Racial, el Comité internacional sobre la protección de los derechos de todos los trabajadores migratorios y sus familiares y Comité del Comité de los Derechos Económicos, Sociales y Culturales.
Asimismo, se ha generado el Reporte de los informes de seguimiento a las recomendaciones realizadas por el Comité contra la Tortura, Comité contra las Desapariciones Forzadas,  la Convención Internacional sobre la Eliminación de todas las formas de Discriminación Racial y el reporte del informe combinado del Ecuador ante el Comité de los Derechos de las Personas con Discapacidad</t>
  </si>
  <si>
    <t>1) Se ha generado el reporte de los informes periódicos ante el Comité de los Derechos del Niño, Comité para la Eliminación de la Discriminación Racial, el Comité internacional sobre la protección de los derechos de todos los trabajadores migratorios y sus familiares y Comité del Comité de los Derechos Económicos, Sociales y Culturales.
2) Se ha generado el Reporte de los informes de seguimiento a las recomendaciones realizadas por el Comité contra la Tortura, Comité contra las Desapariciones Forzadas,  la Convención Internacional sobre la Eliminación de todas las formas de Discriminación Racial y el reporte del informe combinado del Ecuador ante el Comité de los Derechos de las Personas con Discapacidad</t>
  </si>
  <si>
    <t>Un informe  para la ampliación de la Zona Intangible Tagaeri-Taromenane
En cumplimiento de los resultados de la Consulta Popular de febrero de 2018, el Ministerio del Ambiente, el  Ministerio de Justicia, Derechos Humanos y Cultos y el Ministerio de Energía y Recursos Naturales no Renovables, coordinaron y analizaron el área más propicia para ampliar la Zona Intangible Tagaeri-Taromenane con el fin de proteger a los PIAV. En este sentido se recibieron propuestas por parte de la sociedad civil y se emitieron criterios técnicos por parte de cada cartera de Estado que participaron en el proceso de ampliación, contrastando los resultados y análisis al proponer la superficie a incrementarse.</t>
  </si>
  <si>
    <t>Una Propuesta de Decreto ejecutivo de la política pública LGBTI para la “Promoción de Derechos de las Personas con Orientaciones Sexuales e Identidades de Género Diversas”.
A partir del 2017, el Ministerio de Justicia Derechos Humanos y cultos en acompañamiento a la Vicepresidencia de la República mantuvo diálogos con más de 60 organizaciones sociales LGBTI de todo el país para el fortalecimiento de la política pública que impulse el reconocimiento de derechos de este importante grupo poblacional mediante la realización de talleres en las provincias de Guayas, Azuay e Imbabura que permitieron identificar las necesidades territoriales.
El decreto ejecutivo fue construido en base a los insumos entregados por la población LGBTI y validado por las instituciones que conforman la mesa de trabajo intersectorial LGBTI.</t>
  </si>
  <si>
    <t>Cero (0) eventos violentos que involucren a Pueblos Indígenas en Aislamiento Voluntario        (PIAV).
La Secretaría de Derechos Humanos atendió catorce (14) alertas tempranas de posibles avistamientos o señales de presencia de Pueblos en Aislamiento Voluntario por parte de diversos actores en la Zona Intangible Tagaeri-Taromenane (ZITT), su zona de amortiguamiento y su  área de influencia. La intervención en territorio del equipo de monitoreo de la Secretaría de Derechos Humanos, permitió que las alertas no llegasen a la consecución de eventos violentos con Pueblos en Aislamiento Voluntario, a través de una relación con las comunidades Waorani y Kichwa.
El MJDHC, el Ministerio de Energía y Recursos Naturales no Renovables de (MERNNR) y el Ministerio del Ambiente (MAE) suscribieron el 22 de agosto de 2018 el nuevo Protocolo de Conducta para las actividades hidrocarburíferas en zonas adyacentes y/o colindantes con la Zona Intangible Tagaeri Taromenane y su zona de amortiguamiento. 
La voluntad del Estado de proteger a los Pueblos Indígenas en Aislamiento Voluntario se consolida. Este instrumento jurídico establece las normas que rigen a los sujetos de control que desarrollan este tipo de actividades. Además, crea un comité de seguimiento y monitoreo que permitirá el cumplimiento de los principios y procedimientos establecidos en este protocolo para  un efectivo accionar frente a casos de contacto o posible contacto con estos pueblos.
Convencidos que es mejor prevenir que reaccionar frente a eventos violentos con saldos fatales que involucran a pueblos en aislamiento y otras comunidades, impulsamos el principio de precaución, promoviendo el fortalecimiento de una cultura de paz con las comunidades Waorani y Kichwa que habitan en  la Zona Intangible Tagaeri-Taromenane, su zona de amortiguamiento y su área de influencia. 
La Secretaría de Derechos Humanos, promueve el  fortalecimiento y la participación de las comunidades en la protección de los pueblos indígenas en aislamiento voluntario, Tageri-Taromenane, a través de la promoción de una cultura de paz y diálogo. Estamos convencidos que es responsabilidad del Estado garantizar los derechos humanos de los Pueblos Indígenas en Aislamiento Voluntario, pues se encuentran en extrema condición de vulnerabilidad, actividad que es fundamental realizar con la participación de sus vecinos cercanos, los Waorani.
   El gobierno trabaja con 25 comunidades Waorani de la Zona Intangible Tagaeri Taromenane, su zona de amortiguamiento y su zona de influencia, por una paz efectiva y duradera paz que garantice la protección de estos pueblos.
El Ecuador se sumó a la iniciativa de la región de declarar a un territorio como Zona Intangible para Pueblos en Aislamiento Voluntario.</t>
  </si>
  <si>
    <t>1) Se atendió 14 alertas tempranas de posibles avistamientos o señales de presencia de Pueblos en Aislamiento Voluntario por parte de diversos actores en la Zona Intangible Tagaeri-Taromenane (ZITT), su zona de amortiguamiento y su  área de influencia. La intervención en territorio del equipo de monitoreo de la Secretaría de Derechos Humanos, permitió que las alertas no llegasen a la consecución de eventos violentos con Pueblos en Aislamiento Voluntario, a través de una relación con las comunidades Waorani y Kichwa. Lo cual permitió que se registren cero (0) eventos violentos que involucren a Pueblos Indígenas en Aislamiento Voluntario  (PIAV)
2) Se logró que el MJDHC, el Ministerio de Energía y Recursos Naturales no Renovables de (MERNNR) y el Ministerio del Ambiente (MAE) suscribieran el 22 de agosto de 2018 el nuevo Protocolo de Conducta para las actividades hidrocarburíferas en zonas adyacentes y/o colindantes con la Zona Intangible Tagaeri Taromenane y su zona de amortiguamiento, con el fin de proteger a los Pueblos Indígenas en Aislamiento Voluntario.
3) Se impulsó el principio de precaución, promoviendo el fortalecimiento de una cultura de paz con las comunidades Waorani y Kichwa que habitan en  la Zona Intangible Tagaeri-Taromenane, su zona de amortiguamiento y su área de influencia. 
4) Se promovió el  fortalecimiento y la participación de las comunidades en la protección de los pueblos indígenas en aislamiento voluntario, Tageri-Taromenane, a través de la promoción de una cultura de paz y diálogo. 
5)  Se trabajó con 25 comunidades Waorani de la Zona Intangible Tagaeri Taromenane, su zona de amortiguamiento y su zona de influencia, por una paz efectiva y duradera paz que garantice la protección de estos pueblos.
6) Se logró que el Ecuador se sume a la iniciativa de la región de declarar a un territorio como Zona Intangible para Pueblos en Aislamiento Voluntario.</t>
  </si>
  <si>
    <t>Se coordinó y analizó en conjunto con el Ministerio del Ambiente, el  Ministerio de Justicia, Derechos Humanos y Cultos y el Ministerio de Energía y Recursos Naturales no Renovables, el área más propicia para ampliar la Zona Intangible Tagaeri-Taromenane con el fin de proteger a los PIAV y dar cumplimiento a los resultados de la Consulta Popular de febrero de 2018. En este sentido se recibieron propuestas por parte de la sociedad civil y se emitieron criterios técnicos por parte de cada cartera de Estado que participaron en el proceso de ampliación, contrastando los resultados y análisis al proponer la superficie a incrementarse.</t>
  </si>
  <si>
    <t>1) Se logró a partir del 2017, que el Ministerio de Justicia Derechos Humanos y Cultos en acompañamiento a la Vicepresidencia de la República mantenga diálogos con más de 60 organizaciones sociales LGBTI de todo el país para el fortalecimiento de la política pública que impulse el reconocimiento de derechos de este importante grupo poblacional mediante la realización de talleres en las provincias de Guayas, Azuay e Imbabura que permitieron identificar las necesidades territoriales.
2) Se logró construir una Propuesta de Decreto ejecutivo de la política pública LGBTI para la “Promoción de Derechos de las Personas con Orientaciones Sexuales e Identidades de Género Diversas” en base a los insumos entregados por la población LGBTI y validado por las instituciones que conforman la mesa de trabajo intersectorial LGBTI.</t>
  </si>
  <si>
    <t>Se ha garantizado la atención de mujeres víctimas de violencia intrafamiliar  a través de centros y casas de acogida.</t>
  </si>
  <si>
    <t>Se ha promovido acceso a información sobre prevención de violencia a través de ferias y acciones públicas realizadas por los centros y casas de acogida.</t>
  </si>
  <si>
    <t>Diseñar, desarrollar e implementar el Programa Nacional de Prevención de la violencia de g{enero contra la mujer.</t>
  </si>
  <si>
    <t>Número de Instituciones Públicas capacitadas.</t>
  </si>
  <si>
    <t>Incrementar los procesos monitoreo y vigilancia de las políticas de prevención y erradicación de la violencia por parte de las entidades de los Sistemas de PEVCMNNA</t>
  </si>
  <si>
    <t xml:space="preserve">Incrementar los procesos monitoreo y vigilancia de las políticas de prevención y erradicación de la violencia por parte de las entidades de los Sistemas de PEVCMNNA MEDIANTE el desarrollo de insumos y  herramientas técnicas para su aplicación en todas las fases del ciclo de la política </t>
  </si>
  <si>
    <t>Porcentaje</t>
  </si>
  <si>
    <t xml:space="preserve">Ejecución de las políticas de prevención y erradicación de la violencia MEDIANTE la participación de las entidades de los Sistemas de PEVCMNNA </t>
  </si>
  <si>
    <t xml:space="preserve">Incrementar los procesos de ejecución de las políticas de prevención y erradicación de la violencia MEDIANTE la participación de las entidades de los Sistemas de PEVCMNNA </t>
  </si>
  <si>
    <t>Cruzadas contra la Violencia contra MNNA</t>
  </si>
  <si>
    <t>Articulación permanente de las entidades de los Sistemas de PEVCMNNA MEDIANTE el desarrollo y monitoreo de mecanismos y acuerdos de funcionamiento</t>
  </si>
  <si>
    <t>Promover la articulación permanente de las entidades de los Sistemas de PEVCMNNA MEDIANTE el desarrollo y monitoreo de mecanismos y acuerdos de funcionamiento</t>
  </si>
  <si>
    <t>Aplicación de la Ley en Territorio</t>
  </si>
  <si>
    <t>Número de instituciones del SNPEV que trabajan articuladas a través del modelo de gestión establecido por la SDH</t>
  </si>
  <si>
    <t>Elaboración de directrices como ente rector para la aplicación de la Ley en Territorio</t>
  </si>
  <si>
    <r>
      <t>Atender a un promedio de 38.211 beneficiarias indirectas de violencia de género.</t>
    </r>
    <r>
      <rPr>
        <b/>
        <sz val="11"/>
        <color indexed="62"/>
        <rFont val="Calibri"/>
        <family val="2"/>
      </rPr>
      <t/>
    </r>
  </si>
  <si>
    <t>Se ha promovido el acceso a la información sobre prevención de violencia a través de ferias y acciones públicas realizadas por los centros y casas de acogida, beneficiando a 38.211 personas.</t>
  </si>
  <si>
    <t>Porcentaje entrega del Marco Conceptual para el diseño e implementación del Registro Único de Violencia (Registro Único de Violencia (RUV))</t>
  </si>
  <si>
    <t>Se estableció el protocolo de actuación interinstitucional para intervención emergente frente a los casos de violencia de género contra mujeres, niñas y adolescentes:  Sistema Alerta.</t>
  </si>
  <si>
    <t>Se elaboró el reglamento mandatorio por la Ley para la aplicación de Medidas Administrativas de prevención desde Juntas locales de protección</t>
  </si>
  <si>
    <t>Se elaboró un modelo de ordenanza para la constitución del Sistema Local de prevención y Erradicación de la violencia contra las mujeres. Acompañamiento de una ordenanza con enfoque intercultural.</t>
  </si>
  <si>
    <t>Se elaboró un documento de mecanismos de actuación interinstitucional para emergencia aprobado en Cuzada Nacional e iniciada socialización en territorio a través del Acuerdo Nacional (Plan de Respuesta Integral)</t>
  </si>
  <si>
    <t>Provincia</t>
  </si>
  <si>
    <t>Nivel Nacional</t>
  </si>
  <si>
    <t>42,000Atenciones brindadas por especialidad de atención.</t>
  </si>
  <si>
    <t>42,000 Niños, Niñas y Adolescentes -NNA, mujeres y adultos mayores atendidos por casos de violencia</t>
  </si>
  <si>
    <t xml:space="preserve">Alcanzar a atender a un promedio de 15,900 víctimas directas  de violencia de género. </t>
  </si>
  <si>
    <t>N/A</t>
  </si>
  <si>
    <t>Se han capacitado a varias instituciones públicas en temas de violencia de género. Algunas capacitaciones se han llevado a cabo conjuntamente con otras instituciones. Se ha superado las metas programadas  de 2019.</t>
  </si>
  <si>
    <t>6 instituciones</t>
  </si>
  <si>
    <t>Protección integral a niñez y adolescencia como Autoridad Central</t>
  </si>
  <si>
    <t>Establecer régimen de Visitas Internacionales de NNA</t>
  </si>
  <si>
    <t>La  Dirección de Protección, Reparación Integral y Autoridad Central, tiene la competencia legal de ser la Autoridad Central del Ecuador para garantizar los derechos de la niñez y de la adolescencia que se encuentren fuera del territorio ecuatoriano en condiciones ilegales o no favorables.</t>
  </si>
  <si>
    <t>Respuesta a cada caso.</t>
  </si>
  <si>
    <t>Número de casos</t>
  </si>
  <si>
    <t>Se ha establecido 12 régimen de visitas</t>
  </si>
  <si>
    <t>Restituciones internacionales de NNA</t>
  </si>
  <si>
    <t>Se han gestionado 121 restituciones internacionales</t>
  </si>
  <si>
    <t>Cobro de alimentos en el extranjero</t>
  </si>
  <si>
    <t>La  Dirección de Protección, Reparación Integral y Autoridad Central, tiene la competencia legal como Autoridad Central de gestionar el mecanismo adecuado para que los niños, niñas y adolescentes ecuatorianos,  puedan acceder a la prestación de alimentos en su país de residencia</t>
  </si>
  <si>
    <t xml:space="preserve"> Se ha procedido a cerrar 8 casos de alimentos.- Se ha establecido 221 acuerdos de alimentos en el extranjero (México)</t>
  </si>
  <si>
    <t>Medidas de Protección Parental</t>
  </si>
  <si>
    <t>La  Dirección de Protección, Reparación Integral y Autoridad Central, tiene la competencia legal como Autoridad Central para garantizar el bienestar de la niñez y adolescencia ecuatoriana, su integridad tanto física, emocional y sicológica, en el país de residencia.</t>
  </si>
  <si>
    <t>Se han establecido 5 Medidas de Protección Parental</t>
  </si>
  <si>
    <t>Cooperación Internacional en materia de Protección de NNA</t>
  </si>
  <si>
    <t xml:space="preserve">La  Dirección de Protección, Reparación Integral y Autoridad Central, tiene la competencia legal como Autoridad Central para garantizar el bienestar de la niñez y adolescencia ecuatoriana y gestionar la cooperación internacional en virtud al principio de reciprocidad internacional. </t>
  </si>
  <si>
    <t>Se ha gestionado 19 solicitudes de cooperación con países como: Chile, Reino Unido y España</t>
  </si>
  <si>
    <t>Programa de Reparación de Víctimas</t>
  </si>
  <si>
    <t>Pago de reparación material a víctimas documentadas en el Informe de Comisión de la Verdad</t>
  </si>
  <si>
    <t>La Dirección de Protección, Reparación Integral y Autoridad Central, recibe de la Defensoría del Pueblo del Ecuador los expedientes administrativos de las víctimas documentadas por graves violaciones de derechos humanos y de lesa humanidad que constan en el Informe de la Comisión de la Verdad de 2010, para la indemnización de las personas que voluntariamente se acogen al Programa de Reparación.</t>
  </si>
  <si>
    <t>Procedimiento para la Suscripción de Acuerdos Indemnizatorios con las víctimas documentadas de Comisión de la Verdad</t>
  </si>
  <si>
    <t>La Dirección de  Dirección de Protección, Reparación Integral y Autoridad Central, recibe de la Defensoría del Pueblo del Ecuador los expedientes administrativos de las víctimas documentadas por graves violaciones de derechos humanos y de lesa humanidad que constan en el Informe de la Comisión de la Verdad de 2010, para la indemnización de las personas que voluntariamente se acogen al Programa de Reparación.</t>
  </si>
  <si>
    <t>Expedición del Reglamento del Procedimiento para la Suscripción de Acuerdos Indemnizatorios con Víctimas Documentadas en el Informe de la Comisión de la Verdad el 13 de agosto de 2019</t>
  </si>
  <si>
    <t>Coordinación de obligaciones internacionales originadas en el Sistema Interamericano de Derechos Humanos y el Sistema Universal de Derechos Humanos</t>
  </si>
  <si>
    <t>Cumplimiento de Obligaciones Internacionales</t>
  </si>
  <si>
    <t>La  Dirección de Protección, Reparación Integral y Autoridad Central, busca coordinar interinstitucionalmente los casos originados en el Sistema Interamericano de Derechos Humanos y el Sistema Universal de Derechos Humanos, en la actualidad se encuentra gestionando informes de fondo, resoluciones, sentencias, acuerdos de solución amistosa, medidas cautelares, etc.</t>
  </si>
  <si>
    <t>Se han emitido 30 informes de cumplimiento de obligaciones internacionales ante el Sistema Interamericano y Sistema Universal de Protección de Derechos Humanos</t>
  </si>
  <si>
    <t>Nivel nacional</t>
  </si>
  <si>
    <t>Se ha indemnizado a 28 víctimas documentadas en el Informe de Comisión de la Verdad
Convocatoria a rondas indemnizatorias el 29 de agosto de 2019, aplicando el nuevo procedimiento, con reuniones de coordinación interinstitucional con la Defensoría del Pueblo y La Procuraduría General del Estado.</t>
  </si>
  <si>
    <t>Internacional</t>
  </si>
  <si>
    <t xml:space="preserve">4 instituciones públicas capacitadas en  prevención de la violencia contra la mujer  y niñas, niños y adolescentes a través de formato presencial vivencial y técnico. </t>
  </si>
  <si>
    <t>Conformación de la Mesa Técnica del Registro Único de Violencia (RUV), Elaboración del Marco Conceptual, base para el diseño e implementación del Registro Único de Violencia (RUV)</t>
  </si>
  <si>
    <t>Se conformó la Mesa Técnica de Registro Único de Violencia (RUV) en donde se definió la Hoja de Ruta Interinstitucional para el Diseño e Implementación del Registro Único de Violencia (RUV); para lograrlo la Secretaría de Derechos Humanos entregará hasta diciembre el Marco Conceptual para incorporar al diseños del sistema Registro Único de Violencia (RUV).</t>
  </si>
  <si>
    <t>La construcción del RUV requiere que las instituciones participantes identifiquen el modo en el que cada institución participará, para definir las actividades que pueden ser automatizadas y definir el alcance del sistema</t>
  </si>
  <si>
    <t xml:space="preserve">Se elaboraron 15 talleres territoriales socializando la Ley y el Sistema, así como 16 eventos en el marco del acuerdo 2030 "Por una vida libre de violencia con la participación de 119 GAD que se comprometieron con el acuerdo y,  la conformación de  16 grupos promotores de Organizaciones de la sociedad civil, adicional  a esto se logró el acompañamiento directo de 8 gobiernos locales en la promulgación de ordenanzas y aplicación de la Ley.      </t>
  </si>
  <si>
    <t>Se ha logrado capacitar a 6 instituciones, lo cual representa un valor mayor al planificado para el presente año, cabe mencionar que algunas de estas capacitaciones se han llevado en conjunto con otras instituciones para lograr el objetivo de la prevención de la violencia contra las mujeres., brindando una capacitación  a 682 funcionarios</t>
  </si>
  <si>
    <t>(La Secretaría de Derechos Humanos se encontraba levantando la planificación estratégica por el proceso de transición en cumplimiento del decreto ejecutivo 560)</t>
  </si>
  <si>
    <t>Nacional</t>
  </si>
  <si>
    <t>Provincias de Pastaza y Orellana</t>
  </si>
  <si>
    <t>Cero (0) eventos violentos que involucren a Pueblos Indígenas en Aislamiento Voluntario        (PIAV).
- La Secretaría de Derechos Humanos atendió diez y seis (16) alertas tempranas de posibles avistamientos o señales de presencia de Pueblos en Aislamiento Voluntario por parte de diversos actores en la Zona Intangible Tagaeri-Taromenane (ZITT), su zona de amortiguamiento y su  área de influencia. La intervención en territorio del equipo de monitoreo de la Secretaría de Derechos Humanos, permitió que las alertas no llegasen a la consecución de eventos violentos con Pueblos en Aislamiento Voluntario, a través de una relación con las comunidades Waorani y Kichwa.
- La Secretaría de Derechos Humanos, promueve el  fortalecimiento y la participación de las comunidades en la protección de los pueblos indígenas en aislamiento voluntario, Tagaeri-Taromenane, a través de la promoción de una cultura de paz y diálogo. Estamos convencidos que es responsabilidad del Estado garantizar los derechos humanos de los Pueblos Indígenas en Aislamiento Voluntario, pues se encuentran en extrema condición de vulnerabilidad, actividad que es fundamental realizar con la participación de sus vecinos cercanos, los Waorani.
 -  El gobierno trabaja con 25 comunidades Waorani de la Zona Intangible Tagaeri Taromenane, su zona de amortiguamiento y su zona de influencia, por una paz efectiva y duradera paz que garantice la protección de estos pueblos.
- El Ecuador se sumó a la iniciativa de la región de declarar a un territorio como Zona Intangible para Pueblos en Aislamiento Voluntario.</t>
  </si>
  <si>
    <t>1) Se atendió 16 alertas tempranas de posibles avistamientos o señales de presencia de Pueblos en Aislamiento Voluntario por parte de diversos actores en la Zona Intangible Tagaeri-Taromenane (ZITT), su zona de amortiguamiento y su  área de influencia. La intervención en territorio del equipo de monitoreo de la Secretaría de Derechos Humanos, permitió que las alertas no llegasen a la consecución de eventos violentos con Pueblos en Aislamiento Voluntario, a través de una relación con las comunidades Waorani y Kichwa. Lo cual permitió que se registren cero (0) eventos violentos que involucren a Pueblos Indígenas en Aislamiento Voluntario  (PIAV)
2) Se impulsó el principio de precaución, promoviendo el fortalecimiento de una cultura de paz con las comunidades Waorani y Kichwa que habitan en  la Zona Intangible Tagaeri-Taromenane, su zona de amortiguamiento y su área de influencia. 
3) Se promovió el  fortalecimiento y la participación de las comunidades en la protección de los pueblos indígenas en aislamiento voluntario, Tagaeri-Taromenane, a través de la promoción de una cultura de paz y diálogo. 
4)  Se trabajó con 25 comunidades Waorani de la Zona Intangible Tagaeri Taromenane, su zona de amortiguamiento y su zona de influencia, por una paz efectiva y duradera paz que garantice la protección de estos pueblos.
5) Se logró que el Ecuador se sume a la iniciativa de la región de declarar a un territorio como Zona Intangible para Pueblos en Aislamiento Voluntario.</t>
  </si>
  <si>
    <t>Durante el año 2018 mediante una comisión conformada por el Ministerio del Ambiente, el  Ministerio de Justicia, Derechos Humanos y Cultos y el Ministerio de Energía y Recursos Naturales no Renovables se elaboró un informe  en donde se analizó el área más factible a ampliarse de la ZITT en donde se protejan los derechos de los PIAV. En este sentido la Presidencia de la República del Ecuador emitió el D.E. No.751 de ampliación de la ZITT y estableció disposiciones transitorias, las cuales continúan siendo trabajadas por delegados técnicos de las mismas instituciones.</t>
  </si>
  <si>
    <t>Se emitió el Decreto Ejecutivo No. 751 con fecha 21 de mayo del 2019 mediante el cual se amplía la superficie de la ZITT en 818.501,42 hectáreas</t>
  </si>
  <si>
    <t>Cantón</t>
  </si>
  <si>
    <t xml:space="preserve">Meta Programada  
(desde 25 de mayo 2017 al 31 diciembre 2020)   </t>
  </si>
  <si>
    <t>A Nivel Nacional</t>
  </si>
  <si>
    <t>Arajuno, Pastaza, Aguarico</t>
  </si>
  <si>
    <t>Fecha de corte:</t>
  </si>
  <si>
    <t>Director de Planificación, Inversión y Seguimiento de Planes, Programas y Proyectos</t>
  </si>
  <si>
    <t>Edwin Tinajero</t>
  </si>
  <si>
    <t>Número de cruzadas realizadas</t>
  </si>
  <si>
    <t>Se realizan en planta central y viajan las organizaciones a Quito</t>
  </si>
  <si>
    <t xml:space="preserve">1.980.435  familias,  218.897 funcionarios y funcionarias 110.917 capacitadas, sensibilizadas en prevención de violencia contra mujeres, niñas, niños y adolescentes a través del Programa Nacional de Prevención de la Violencia  que articula a las 22 instituciones del Estado. </t>
  </si>
  <si>
    <t>210 Gobiernos locales cuentan con herramientas,  modelos de ordenanza y directrices a fin de poder implementar la Ley Orgánica de Prevención y Erradicación de la Violencia contra las Mujeres y fortalecer sus Sistemas Locales de Protección de Derechos</t>
  </si>
  <si>
    <t>Entrega de resultado de la II Encuesta Nacional de Violencia Intrafamiliar y de género entregada en noviembre de 2019 permite al país contar con información actualizada para la toma de decisiones.</t>
  </si>
  <si>
    <t>Se entrega en el mes de agosto el marco conceptual,
modelo de gestiòn a las Maximas Autoridades del SNPEVM
al Ministerio de Gobierno y a los delegados de la Mesa Tècnica
para uso en avances de implementaciòn y definiciones de pròximos pasos a cargo del MDG.</t>
  </si>
  <si>
    <t>29 Cruzadas por la No violencia (como la denominó el Presidente de la República) han sido realizadas entre 2019 y marzo 2020 a fin de articular el accionar del Sistema Nacional de Prevención y Erradicación de la Violencia contra las Mujeres,  en articulación con Misión Mujer de la Secretaría Técnica del Plan Toda una Vida.</t>
  </si>
  <si>
    <t>Se han realizado Cruzadas Nacionales para:
- Presentar el Modelo de Gestiòn del SNPEVM
- Dar a Conocer los Avances del SNPEVMNNA
- Presentar el Marco Conceptual y Modelo de Gestiòn del RUV
- Presentar el Plan Nacional de Prevenciòn y Erradicaciòn de Violencia contra la Mujer</t>
  </si>
  <si>
    <t>El Servicio de Protección Integral SPI a través de las 46 oficinas a nivel nacional, se realizaron atenciones  a nivel nacional, en atenciones psicológicas, atenciones sociales;  y  atenciones psicosociales.</t>
  </si>
  <si>
    <t xml:space="preserve">El Servicio de Protección Integral SPI a través de las 46 oficinas a nivel nacional, brindó atención a personas, mujeres, hombres, y personas LGBTI. De este se atendió a niños, niñas y adolescentes, adultos, jóvenes, y adultos mayores. </t>
  </si>
  <si>
    <t xml:space="preserve">Meta Programada  
(desde 25 de mayo 2017 al 31 enero 2021)   </t>
  </si>
  <si>
    <t>Se ha garantizado la atención a 29.405 mujeres víctimas de violencia intrafamiliar en 15 provincias a través de centros y casas de acogida.</t>
  </si>
  <si>
    <t>Se brindó atención a 116.115 personas, mujeres, hombres, y personas LGBTI; a través de las 46oficinas a nivel nacional del Servicio Especializado de Protección Especial-SEPE.</t>
  </si>
  <si>
    <t>$763,758,72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</si>
</sst>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9" x14ac:knownFonts="1">
    <font>
      <sz val="11"/>
      <color theme="1"/>
      <name val="Calibri"/>
      <family val="2"/>
      <scheme val="minor"/>
    </font>
    <font>
      <b/>
      <i/>
      <sz val="12"/>
      <color indexed="9"/>
      <name val="Calibri"/>
      <family val="2"/>
    </font>
    <font>
      <i/>
      <u/>
      <sz val="12"/>
      <color indexed="9"/>
      <name val="Calibri"/>
      <family val="2"/>
    </font>
    <font>
      <b/>
      <sz val="9"/>
      <color indexed="81"/>
      <name val="Tahoma"/>
      <family val="2"/>
    </font>
    <font>
      <sz val="11"/>
      <color indexed="81"/>
      <name val="Tahoma"/>
      <family val="2"/>
    </font>
    <font>
      <b/>
      <sz val="11"/>
      <color indexed="62"/>
      <name val="Calibri"/>
      <family val="2"/>
    </font>
    <font>
      <sz val="9"/>
      <color indexed="81"/>
      <name val="Tahoma"/>
      <family val="2"/>
    </font>
    <font>
      <sz val="11"/>
      <color theme="1"/>
      <name val="Calibri"/>
      <family val="2"/>
      <scheme val="minor"/>
    </font>
    <font>
      <sz val="11"/>
      <name val="Calibri"/>
      <family val="2"/>
      <scheme val="minor"/>
    </font>
    <font>
      <b/>
      <sz val="14"/>
      <color theme="1"/>
      <name val="Calibri"/>
      <family val="2"/>
      <scheme val="minor"/>
    </font>
    <font>
      <b/>
      <sz val="14"/>
      <color theme="0"/>
      <name val="Calibri"/>
      <family val="2"/>
      <scheme val="minor"/>
    </font>
    <font>
      <sz val="14"/>
      <color theme="1"/>
      <name val="Calibri"/>
      <family val="2"/>
      <scheme val="minor"/>
    </font>
    <font>
      <b/>
      <sz val="22"/>
      <color theme="0"/>
      <name val="Calibri"/>
      <family val="2"/>
      <scheme val="minor"/>
    </font>
    <font>
      <sz val="10"/>
      <color theme="1"/>
      <name val="Calibri"/>
      <family val="2"/>
    </font>
    <font>
      <sz val="11"/>
      <color theme="1"/>
      <name val="Calibri"/>
      <family val="2"/>
    </font>
    <font>
      <sz val="11"/>
      <name val="Calibri"/>
      <family val="2"/>
    </font>
    <font>
      <sz val="11"/>
      <color rgb="FF000000"/>
      <name val="Calibri"/>
      <family val="2"/>
    </font>
    <font>
      <b/>
      <sz val="14"/>
      <name val="Calibri"/>
      <family val="2"/>
    </font>
    <font>
      <sz val="14"/>
      <name val="Calibri"/>
      <family val="2"/>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164" fontId="7" fillId="0" borderId="0" applyFont="0" applyFill="0" applyBorder="0" applyAlignment="0" applyProtection="0"/>
    <xf numFmtId="9" fontId="7" fillId="0" borderId="0" applyFont="0" applyFill="0" applyBorder="0" applyAlignment="0" applyProtection="0"/>
  </cellStyleXfs>
  <cellXfs count="126">
    <xf numFmtId="0" fontId="0" fillId="0" borderId="0" xfId="0"/>
    <xf numFmtId="3" fontId="0" fillId="0" borderId="1" xfId="0" applyNumberFormat="1" applyFont="1" applyFill="1" applyBorder="1" applyAlignment="1">
      <alignment horizontal="center" vertical="center"/>
    </xf>
    <xf numFmtId="3" fontId="0"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4" fontId="0" fillId="0" borderId="0" xfId="0" applyNumberFormat="1" applyAlignment="1">
      <alignment horizontal="center" vertical="center"/>
    </xf>
    <xf numFmtId="3" fontId="0" fillId="0" borderId="0" xfId="0" applyNumberFormat="1" applyAlignment="1">
      <alignment horizontal="center" vertical="center"/>
    </xf>
    <xf numFmtId="4" fontId="0" fillId="0" borderId="1" xfId="0" applyNumberFormat="1" applyFont="1" applyFill="1" applyBorder="1" applyAlignment="1">
      <alignment horizontal="center" vertical="center"/>
    </xf>
    <xf numFmtId="15" fontId="0" fillId="0" borderId="1" xfId="0" applyNumberFormat="1" applyFont="1" applyFill="1" applyBorder="1" applyAlignment="1">
      <alignment horizontal="center" vertical="center" wrapText="1"/>
    </xf>
    <xf numFmtId="15" fontId="0" fillId="0" borderId="2" xfId="0" applyNumberFormat="1" applyFont="1" applyFill="1" applyBorder="1" applyAlignment="1">
      <alignment horizontal="center" vertical="center" wrapText="1"/>
    </xf>
    <xf numFmtId="15" fontId="0" fillId="0" borderId="7" xfId="0" applyNumberFormat="1"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3" fontId="10" fillId="2" borderId="13" xfId="0" applyNumberFormat="1" applyFont="1" applyFill="1" applyBorder="1" applyAlignment="1">
      <alignment horizontal="center" vertical="center" wrapText="1"/>
    </xf>
    <xf numFmtId="4" fontId="10" fillId="2" borderId="13" xfId="0" applyNumberFormat="1" applyFont="1" applyFill="1" applyBorder="1" applyAlignment="1">
      <alignment horizontal="center" vertical="center" wrapText="1"/>
    </xf>
    <xf numFmtId="3" fontId="0" fillId="0" borderId="5" xfId="0" applyNumberFormat="1" applyFont="1" applyFill="1" applyBorder="1" applyAlignment="1">
      <alignment horizontal="center" vertical="center" wrapText="1"/>
    </xf>
    <xf numFmtId="0" fontId="0" fillId="0" borderId="5" xfId="0" applyFont="1" applyFill="1" applyBorder="1" applyAlignment="1">
      <alignment horizontal="center" vertical="center"/>
    </xf>
    <xf numFmtId="3" fontId="0" fillId="0" borderId="5" xfId="0" applyNumberFormat="1" applyFont="1" applyFill="1" applyBorder="1" applyAlignment="1">
      <alignment horizontal="center" vertical="center"/>
    </xf>
    <xf numFmtId="15" fontId="0" fillId="0" borderId="5"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0" fillId="0" borderId="7" xfId="0" applyFont="1" applyFill="1" applyBorder="1" applyAlignment="1">
      <alignment horizontal="center" vertical="center"/>
    </xf>
    <xf numFmtId="4" fontId="0" fillId="0" borderId="5"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3" fontId="0" fillId="0" borderId="7" xfId="0" applyNumberFormat="1" applyFont="1" applyFill="1" applyBorder="1" applyAlignment="1">
      <alignment horizontal="center" vertical="center" wrapText="1"/>
    </xf>
    <xf numFmtId="3" fontId="0" fillId="0" borderId="7" xfId="0" applyNumberFormat="1" applyFont="1" applyFill="1" applyBorder="1" applyAlignment="1">
      <alignment horizontal="center" vertical="center"/>
    </xf>
    <xf numFmtId="4" fontId="0" fillId="0" borderId="7" xfId="1" applyNumberFormat="1" applyFont="1" applyFill="1" applyBorder="1" applyAlignment="1">
      <alignment horizontal="center" vertical="center"/>
    </xf>
    <xf numFmtId="3" fontId="0" fillId="0" borderId="0" xfId="0" applyNumberFormat="1" applyAlignment="1">
      <alignment horizontal="center" vertical="center" wrapText="1"/>
    </xf>
    <xf numFmtId="0" fontId="13" fillId="3" borderId="1" xfId="0" applyFont="1" applyFill="1" applyBorder="1" applyAlignment="1">
      <alignment horizontal="justify" vertical="center" wrapText="1"/>
    </xf>
    <xf numFmtId="0" fontId="13" fillId="0" borderId="1" xfId="0" applyFont="1" applyBorder="1" applyAlignment="1">
      <alignment vertical="center" wrapText="1"/>
    </xf>
    <xf numFmtId="3"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5" fontId="14" fillId="0" borderId="1" xfId="0" applyNumberFormat="1"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4" fontId="14" fillId="0" borderId="1" xfId="0" quotePrefix="1" applyNumberFormat="1" applyFont="1" applyFill="1" applyBorder="1" applyAlignment="1">
      <alignment horizontal="center" vertical="center" wrapText="1"/>
    </xf>
    <xf numFmtId="0" fontId="14" fillId="0" borderId="1" xfId="0" applyFont="1" applyBorder="1" applyAlignment="1">
      <alignment horizontal="center" vertical="center" wrapText="1"/>
    </xf>
    <xf numFmtId="9" fontId="14" fillId="0" borderId="1" xfId="2" applyFont="1" applyBorder="1" applyAlignment="1">
      <alignment horizontal="center" vertical="center" wrapText="1"/>
    </xf>
    <xf numFmtId="4" fontId="14" fillId="0" borderId="1" xfId="0" applyNumberFormat="1" applyFont="1" applyBorder="1" applyAlignment="1">
      <alignment horizontal="center" vertical="center"/>
    </xf>
    <xf numFmtId="0" fontId="16" fillId="0" borderId="1" xfId="0" applyFont="1" applyFill="1" applyBorder="1" applyAlignment="1">
      <alignment horizontal="center" vertical="center" wrapText="1"/>
    </xf>
    <xf numFmtId="3" fontId="17" fillId="3"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4" fontId="14" fillId="0" borderId="1" xfId="0" applyNumberFormat="1" applyFont="1" applyBorder="1" applyAlignment="1">
      <alignment horizontal="center" vertical="center" wrapText="1"/>
    </xf>
    <xf numFmtId="0" fontId="14" fillId="0" borderId="1" xfId="0" applyFont="1" applyBorder="1" applyAlignment="1">
      <alignment vertical="center" wrapText="1"/>
    </xf>
    <xf numFmtId="0" fontId="0" fillId="0" borderId="0" xfId="0" applyFont="1" applyAlignment="1">
      <alignment horizontal="center" vertical="center"/>
    </xf>
    <xf numFmtId="0" fontId="13" fillId="0" borderId="1" xfId="0" applyFont="1" applyBorder="1" applyAlignment="1">
      <alignment wrapText="1"/>
    </xf>
    <xf numFmtId="0" fontId="13" fillId="0" borderId="1" xfId="0" applyFont="1" applyBorder="1" applyAlignment="1">
      <alignment vertical="center"/>
    </xf>
    <xf numFmtId="0" fontId="18" fillId="3" borderId="1" xfId="0" applyFont="1" applyFill="1"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vertical="center" wrapText="1"/>
    </xf>
    <xf numFmtId="0" fontId="0" fillId="0" borderId="14"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4" fontId="0" fillId="0" borderId="1" xfId="1"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0" fillId="0" borderId="1" xfId="0"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15" fontId="0" fillId="0" borderId="8"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3" fontId="9" fillId="0" borderId="1" xfId="0" applyNumberFormat="1" applyFont="1" applyBorder="1" applyAlignment="1">
      <alignment horizontal="center" vertical="center" wrapText="1"/>
    </xf>
    <xf numFmtId="0" fontId="10" fillId="2" borderId="18" xfId="0" applyFont="1" applyFill="1" applyBorder="1" applyAlignment="1">
      <alignment horizontal="center" vertical="center" wrapText="1"/>
    </xf>
    <xf numFmtId="0" fontId="10" fillId="2" borderId="17" xfId="0" applyFont="1" applyFill="1" applyBorder="1" applyAlignment="1">
      <alignment horizontal="center" vertical="center" wrapText="1"/>
    </xf>
    <xf numFmtId="3" fontId="10" fillId="2" borderId="17" xfId="0" applyNumberFormat="1" applyFont="1" applyFill="1" applyBorder="1" applyAlignment="1">
      <alignment horizontal="center" vertical="center" wrapText="1"/>
    </xf>
    <xf numFmtId="4" fontId="10" fillId="2" borderId="17" xfId="0" applyNumberFormat="1" applyFont="1" applyFill="1" applyBorder="1" applyAlignment="1">
      <alignment horizontal="center" vertical="center" wrapText="1"/>
    </xf>
    <xf numFmtId="0" fontId="10" fillId="2" borderId="19" xfId="0" applyFont="1" applyFill="1" applyBorder="1" applyAlignment="1">
      <alignment horizontal="center" vertical="center" wrapText="1"/>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3"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3" fontId="0" fillId="0" borderId="3" xfId="0" applyNumberFormat="1" applyBorder="1" applyAlignment="1">
      <alignment horizontal="center" vertical="center" wrapText="1"/>
    </xf>
    <xf numFmtId="4" fontId="0" fillId="0" borderId="3" xfId="0" applyNumberFormat="1" applyBorder="1" applyAlignment="1">
      <alignment horizontal="center" vertical="center"/>
    </xf>
    <xf numFmtId="0" fontId="0" fillId="0" borderId="21" xfId="0" applyBorder="1" applyAlignment="1">
      <alignment horizontal="center" vertical="center"/>
    </xf>
    <xf numFmtId="3" fontId="9"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4" fontId="0" fillId="0" borderId="1" xfId="1" applyNumberFormat="1" applyFont="1" applyFill="1" applyBorder="1" applyAlignment="1">
      <alignment horizontal="center" vertical="center"/>
    </xf>
    <xf numFmtId="0" fontId="0" fillId="0"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9" fillId="0" borderId="10" xfId="0" applyFont="1" applyBorder="1" applyAlignment="1">
      <alignment horizontal="center" vertical="center"/>
    </xf>
    <xf numFmtId="0" fontId="0" fillId="0" borderId="5"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4" fontId="0" fillId="0" borderId="1" xfId="0" quotePrefix="1" applyNumberFormat="1" applyFont="1" applyFill="1" applyBorder="1" applyAlignment="1">
      <alignment horizontal="center" vertical="center" wrapText="1"/>
    </xf>
    <xf numFmtId="4" fontId="0" fillId="0" borderId="1" xfId="1" applyNumberFormat="1" applyFont="1" applyFill="1" applyBorder="1" applyAlignment="1">
      <alignment horizontal="center" vertical="center" wrapText="1"/>
    </xf>
    <xf numFmtId="0" fontId="9" fillId="0" borderId="11" xfId="0" applyFont="1" applyBorder="1" applyAlignment="1">
      <alignment horizontal="center"/>
    </xf>
    <xf numFmtId="0" fontId="9" fillId="0" borderId="7" xfId="0" applyFont="1" applyBorder="1" applyAlignment="1">
      <alignment horizontal="center"/>
    </xf>
    <xf numFmtId="15" fontId="11" fillId="0" borderId="7" xfId="0" applyNumberFormat="1" applyFont="1" applyBorder="1" applyAlignment="1">
      <alignment horizontal="left"/>
    </xf>
    <xf numFmtId="0" fontId="11" fillId="0" borderId="7" xfId="0" applyFont="1" applyBorder="1" applyAlignment="1">
      <alignment horizontal="left"/>
    </xf>
    <xf numFmtId="0" fontId="11" fillId="0" borderId="8" xfId="0" applyFont="1" applyBorder="1" applyAlignment="1">
      <alignment horizontal="left"/>
    </xf>
    <xf numFmtId="0" fontId="0" fillId="0" borderId="7"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9" xfId="0" applyFont="1" applyBorder="1" applyAlignment="1">
      <alignment horizontal="center" vertical="center" wrapText="1"/>
    </xf>
    <xf numFmtId="0" fontId="15"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9" fillId="0" borderId="10" xfId="0" applyFont="1" applyBorder="1" applyAlignment="1">
      <alignment horizontal="left" vertical="center"/>
    </xf>
    <xf numFmtId="0" fontId="9" fillId="0" borderId="1" xfId="0" applyFont="1" applyBorder="1" applyAlignment="1">
      <alignment horizontal="left" vertical="center"/>
    </xf>
    <xf numFmtId="4" fontId="14" fillId="0" borderId="1" xfId="0" applyNumberFormat="1" applyFont="1" applyBorder="1" applyAlignment="1">
      <alignment horizontal="center" vertical="center"/>
    </xf>
    <xf numFmtId="0" fontId="0" fillId="0" borderId="1" xfId="0" applyBorder="1" applyAlignment="1">
      <alignment horizontal="center" vertical="center" wrapText="1"/>
    </xf>
    <xf numFmtId="3" fontId="14" fillId="0" borderId="1" xfId="0" applyNumberFormat="1" applyFont="1" applyBorder="1" applyAlignment="1">
      <alignment horizontal="center" vertical="center" wrapText="1"/>
    </xf>
    <xf numFmtId="4" fontId="14" fillId="0" borderId="1" xfId="0" quotePrefix="1" applyNumberFormat="1" applyFont="1" applyFill="1" applyBorder="1" applyAlignment="1">
      <alignment horizontal="center" vertical="center" wrapText="1"/>
    </xf>
    <xf numFmtId="4" fontId="14" fillId="0" borderId="1" xfId="1" applyNumberFormat="1" applyFont="1" applyFill="1" applyBorder="1" applyAlignment="1">
      <alignment horizontal="center" vertical="center" wrapText="1"/>
    </xf>
    <xf numFmtId="0" fontId="9" fillId="0" borderId="11" xfId="0" applyFont="1" applyBorder="1" applyAlignment="1">
      <alignment horizontal="left"/>
    </xf>
    <xf numFmtId="0" fontId="9" fillId="0" borderId="7" xfId="0" applyFont="1" applyBorder="1" applyAlignment="1">
      <alignment horizontal="left"/>
    </xf>
    <xf numFmtId="4" fontId="14" fillId="0" borderId="1" xfId="1" applyNumberFormat="1" applyFont="1" applyFill="1" applyBorder="1" applyAlignment="1">
      <alignment horizontal="center" vertical="center"/>
    </xf>
    <xf numFmtId="0" fontId="14" fillId="0" borderId="1" xfId="2" applyNumberFormat="1" applyFont="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0"/>
  <sheetViews>
    <sheetView showGridLines="0" topLeftCell="E17" zoomScale="60" zoomScaleNormal="60" workbookViewId="0">
      <selection activeCell="K20" sqref="K20"/>
    </sheetView>
  </sheetViews>
  <sheetFormatPr baseColWidth="10" defaultRowHeight="15" x14ac:dyDescent="0.25"/>
  <cols>
    <col min="1" max="1" width="20.28515625" style="4" customWidth="1"/>
    <col min="2" max="2" width="23.140625" style="4" customWidth="1"/>
    <col min="3" max="3" width="39.85546875" style="4" customWidth="1"/>
    <col min="4" max="4" width="50.5703125" style="4" customWidth="1"/>
    <col min="5" max="5" width="21.140625" style="4" customWidth="1"/>
    <col min="6" max="7" width="46.28515625" style="4" customWidth="1"/>
    <col min="8" max="8" width="22.42578125" style="4" customWidth="1"/>
    <col min="9" max="9" width="26.28515625" style="6" customWidth="1"/>
    <col min="10" max="10" width="25.28515625" style="6" customWidth="1"/>
    <col min="11" max="11" width="25.7109375" style="5" customWidth="1"/>
    <col min="12" max="12" width="134.85546875" style="3" hidden="1" customWidth="1"/>
    <col min="13" max="13" width="61" style="4" customWidth="1"/>
    <col min="14" max="14" width="23.140625" style="4" customWidth="1"/>
    <col min="15" max="15" width="99.5703125" style="3" customWidth="1"/>
    <col min="16" max="16" width="23.28515625" style="4" customWidth="1"/>
    <col min="17" max="17" width="22.5703125" style="4" customWidth="1"/>
    <col min="18" max="16384" width="11.42578125" style="4"/>
  </cols>
  <sheetData>
    <row r="1" spans="1:17" ht="28.5" x14ac:dyDescent="0.25">
      <c r="A1" s="91" t="s">
        <v>46</v>
      </c>
      <c r="B1" s="92"/>
      <c r="C1" s="92"/>
      <c r="D1" s="92"/>
      <c r="E1" s="92"/>
      <c r="F1" s="92"/>
      <c r="G1" s="92"/>
      <c r="H1" s="92"/>
      <c r="I1" s="92"/>
      <c r="J1" s="92"/>
      <c r="K1" s="92"/>
      <c r="L1" s="92"/>
      <c r="M1" s="92"/>
      <c r="N1" s="92"/>
      <c r="O1" s="92"/>
      <c r="P1" s="92"/>
      <c r="Q1" s="93"/>
    </row>
    <row r="2" spans="1:17" ht="18.75" x14ac:dyDescent="0.25">
      <c r="A2" s="94" t="s">
        <v>10</v>
      </c>
      <c r="B2" s="87"/>
      <c r="C2" s="87"/>
      <c r="D2" s="89" t="s">
        <v>47</v>
      </c>
      <c r="E2" s="89"/>
      <c r="F2" s="89"/>
      <c r="G2" s="89"/>
      <c r="H2" s="89"/>
      <c r="I2" s="89"/>
      <c r="J2" s="89"/>
      <c r="K2" s="89"/>
      <c r="L2" s="89"/>
      <c r="M2" s="89"/>
      <c r="N2" s="89"/>
      <c r="O2" s="89"/>
      <c r="P2" s="89"/>
      <c r="Q2" s="90"/>
    </row>
    <row r="3" spans="1:17" ht="18.75" x14ac:dyDescent="0.25">
      <c r="A3" s="94" t="s">
        <v>0</v>
      </c>
      <c r="B3" s="87"/>
      <c r="C3" s="87"/>
      <c r="D3" s="89" t="str">
        <f>+'Logros SDH En Curso'!D3:H3</f>
        <v>Edwin Tinajero</v>
      </c>
      <c r="E3" s="89"/>
      <c r="F3" s="89"/>
      <c r="G3" s="82" t="s">
        <v>1</v>
      </c>
      <c r="H3" s="89" t="s">
        <v>169</v>
      </c>
      <c r="I3" s="89"/>
      <c r="J3" s="89"/>
      <c r="K3" s="89"/>
      <c r="L3" s="53"/>
      <c r="M3" s="87" t="s">
        <v>12</v>
      </c>
      <c r="N3" s="87"/>
      <c r="O3" s="87"/>
      <c r="P3" s="87"/>
      <c r="Q3" s="88"/>
    </row>
    <row r="4" spans="1:17" customFormat="1" ht="19.5" thickBot="1" x14ac:dyDescent="0.35">
      <c r="A4" s="101" t="s">
        <v>168</v>
      </c>
      <c r="B4" s="102"/>
      <c r="C4" s="102"/>
      <c r="D4" s="103">
        <v>44286</v>
      </c>
      <c r="E4" s="104"/>
      <c r="F4" s="104"/>
      <c r="G4" s="104"/>
      <c r="H4" s="104"/>
      <c r="I4" s="104"/>
      <c r="J4" s="104"/>
      <c r="K4" s="104"/>
      <c r="L4" s="104"/>
      <c r="M4" s="104"/>
      <c r="N4" s="104"/>
      <c r="O4" s="104"/>
      <c r="P4" s="104"/>
      <c r="Q4" s="105"/>
    </row>
    <row r="5" spans="1:17" ht="15.75" thickBot="1" x14ac:dyDescent="0.3"/>
    <row r="6" spans="1:17" ht="98.25" customHeight="1" thickBot="1" x14ac:dyDescent="0.3">
      <c r="A6" s="11" t="s">
        <v>9</v>
      </c>
      <c r="B6" s="12" t="s">
        <v>5</v>
      </c>
      <c r="C6" s="12" t="s">
        <v>11</v>
      </c>
      <c r="D6" s="12" t="s">
        <v>17</v>
      </c>
      <c r="E6" s="12" t="s">
        <v>3</v>
      </c>
      <c r="F6" s="12" t="s">
        <v>165</v>
      </c>
      <c r="G6" s="12" t="s">
        <v>7</v>
      </c>
      <c r="H6" s="12" t="s">
        <v>8</v>
      </c>
      <c r="I6" s="13" t="s">
        <v>14</v>
      </c>
      <c r="J6" s="13" t="s">
        <v>15</v>
      </c>
      <c r="K6" s="14" t="s">
        <v>16</v>
      </c>
      <c r="L6" s="12" t="s">
        <v>31</v>
      </c>
      <c r="M6" s="12" t="s">
        <v>32</v>
      </c>
      <c r="N6" s="12" t="s">
        <v>13</v>
      </c>
      <c r="O6" s="64" t="s">
        <v>34</v>
      </c>
      <c r="P6" s="64" t="s">
        <v>113</v>
      </c>
      <c r="Q6" s="65" t="s">
        <v>164</v>
      </c>
    </row>
    <row r="7" spans="1:17" ht="120" x14ac:dyDescent="0.25">
      <c r="A7" s="96" t="s">
        <v>40</v>
      </c>
      <c r="B7" s="16" t="s">
        <v>39</v>
      </c>
      <c r="C7" s="95" t="s">
        <v>45</v>
      </c>
      <c r="D7" s="95"/>
      <c r="E7" s="16" t="s">
        <v>4</v>
      </c>
      <c r="F7" s="60" t="s">
        <v>69</v>
      </c>
      <c r="G7" s="60" t="s">
        <v>70</v>
      </c>
      <c r="H7" s="16" t="s">
        <v>23</v>
      </c>
      <c r="I7" s="15">
        <v>1</v>
      </c>
      <c r="J7" s="17">
        <v>1</v>
      </c>
      <c r="K7" s="22" t="s">
        <v>39</v>
      </c>
      <c r="L7" s="23" t="s">
        <v>81</v>
      </c>
      <c r="M7" s="16" t="s">
        <v>39</v>
      </c>
      <c r="N7" s="18">
        <v>43479</v>
      </c>
      <c r="O7" s="8" t="s">
        <v>82</v>
      </c>
      <c r="P7" s="8" t="s">
        <v>166</v>
      </c>
      <c r="Q7" s="9" t="s">
        <v>166</v>
      </c>
    </row>
    <row r="8" spans="1:17" ht="141" customHeight="1" x14ac:dyDescent="0.25">
      <c r="A8" s="97"/>
      <c r="B8" s="57" t="s">
        <v>6</v>
      </c>
      <c r="C8" s="57" t="s">
        <v>18</v>
      </c>
      <c r="D8" s="57" t="s">
        <v>20</v>
      </c>
      <c r="E8" s="59" t="s">
        <v>4</v>
      </c>
      <c r="F8" s="57" t="s">
        <v>55</v>
      </c>
      <c r="G8" s="57" t="s">
        <v>24</v>
      </c>
      <c r="H8" s="59" t="s">
        <v>23</v>
      </c>
      <c r="I8" s="2">
        <v>2</v>
      </c>
      <c r="J8" s="1" t="s">
        <v>56</v>
      </c>
      <c r="K8" s="7" t="s">
        <v>39</v>
      </c>
      <c r="L8" s="19" t="s">
        <v>33</v>
      </c>
      <c r="M8" s="57" t="s">
        <v>62</v>
      </c>
      <c r="N8" s="8">
        <v>43465</v>
      </c>
      <c r="O8" s="8" t="s">
        <v>57</v>
      </c>
      <c r="P8" s="8" t="s">
        <v>166</v>
      </c>
      <c r="Q8" s="9" t="s">
        <v>166</v>
      </c>
    </row>
    <row r="9" spans="1:17" ht="52.5" customHeight="1" x14ac:dyDescent="0.25">
      <c r="A9" s="97"/>
      <c r="B9" s="84" t="s">
        <v>6</v>
      </c>
      <c r="C9" s="84" t="s">
        <v>19</v>
      </c>
      <c r="D9" s="84" t="s">
        <v>21</v>
      </c>
      <c r="E9" s="86" t="s">
        <v>4</v>
      </c>
      <c r="F9" s="2" t="s">
        <v>58</v>
      </c>
      <c r="G9" s="57" t="s">
        <v>25</v>
      </c>
      <c r="H9" s="59" t="s">
        <v>23</v>
      </c>
      <c r="I9" s="2">
        <v>40166</v>
      </c>
      <c r="J9" s="2">
        <v>40166</v>
      </c>
      <c r="K9" s="85">
        <v>2400069.8199999998</v>
      </c>
      <c r="L9" s="57" t="s">
        <v>27</v>
      </c>
      <c r="M9" s="84" t="s">
        <v>41</v>
      </c>
      <c r="N9" s="8">
        <v>43465</v>
      </c>
      <c r="O9" s="8" t="s">
        <v>37</v>
      </c>
      <c r="P9" s="8" t="s">
        <v>166</v>
      </c>
      <c r="Q9" s="9" t="s">
        <v>166</v>
      </c>
    </row>
    <row r="10" spans="1:17" ht="77.25" customHeight="1" x14ac:dyDescent="0.25">
      <c r="A10" s="97"/>
      <c r="B10" s="84"/>
      <c r="C10" s="84"/>
      <c r="D10" s="84"/>
      <c r="E10" s="86"/>
      <c r="F10" s="2" t="s">
        <v>59</v>
      </c>
      <c r="G10" s="57" t="s">
        <v>26</v>
      </c>
      <c r="H10" s="59" t="s">
        <v>23</v>
      </c>
      <c r="I10" s="2">
        <v>194041</v>
      </c>
      <c r="J10" s="2">
        <v>194041</v>
      </c>
      <c r="K10" s="85"/>
      <c r="L10" s="57" t="s">
        <v>28</v>
      </c>
      <c r="M10" s="84"/>
      <c r="N10" s="8">
        <v>43465</v>
      </c>
      <c r="O10" s="8" t="s">
        <v>63</v>
      </c>
      <c r="P10" s="8" t="s">
        <v>166</v>
      </c>
      <c r="Q10" s="9" t="s">
        <v>166</v>
      </c>
    </row>
    <row r="11" spans="1:17" ht="125.25" customHeight="1" x14ac:dyDescent="0.25">
      <c r="A11" s="97"/>
      <c r="B11" s="84" t="s">
        <v>6</v>
      </c>
      <c r="C11" s="84" t="s">
        <v>19</v>
      </c>
      <c r="D11" s="84" t="s">
        <v>22</v>
      </c>
      <c r="E11" s="84" t="s">
        <v>4</v>
      </c>
      <c r="F11" s="2" t="s">
        <v>60</v>
      </c>
      <c r="G11" s="57" t="s">
        <v>64</v>
      </c>
      <c r="H11" s="59" t="s">
        <v>2</v>
      </c>
      <c r="I11" s="2">
        <v>50312</v>
      </c>
      <c r="J11" s="1">
        <v>50312</v>
      </c>
      <c r="K11" s="99" t="s">
        <v>39</v>
      </c>
      <c r="L11" s="57" t="s">
        <v>36</v>
      </c>
      <c r="M11" s="59" t="s">
        <v>39</v>
      </c>
      <c r="N11" s="8">
        <v>43465</v>
      </c>
      <c r="O11" s="8" t="s">
        <v>35</v>
      </c>
      <c r="P11" s="8" t="s">
        <v>166</v>
      </c>
      <c r="Q11" s="9" t="s">
        <v>166</v>
      </c>
    </row>
    <row r="12" spans="1:17" ht="125.25" customHeight="1" x14ac:dyDescent="0.25">
      <c r="A12" s="97"/>
      <c r="B12" s="84"/>
      <c r="C12" s="84"/>
      <c r="D12" s="84"/>
      <c r="E12" s="84"/>
      <c r="F12" s="2" t="s">
        <v>61</v>
      </c>
      <c r="G12" s="57" t="s">
        <v>29</v>
      </c>
      <c r="H12" s="59" t="s">
        <v>2</v>
      </c>
      <c r="I12" s="2">
        <v>59194</v>
      </c>
      <c r="J12" s="1">
        <v>59194</v>
      </c>
      <c r="K12" s="100"/>
      <c r="L12" s="57" t="s">
        <v>30</v>
      </c>
      <c r="M12" s="59" t="s">
        <v>39</v>
      </c>
      <c r="N12" s="8">
        <v>43465</v>
      </c>
      <c r="O12" s="8" t="s">
        <v>38</v>
      </c>
      <c r="P12" s="8" t="s">
        <v>166</v>
      </c>
      <c r="Q12" s="9" t="s">
        <v>166</v>
      </c>
    </row>
    <row r="13" spans="1:17" ht="105" customHeight="1" x14ac:dyDescent="0.25">
      <c r="A13" s="97"/>
      <c r="B13" s="59" t="s">
        <v>39</v>
      </c>
      <c r="C13" s="84" t="s">
        <v>45</v>
      </c>
      <c r="D13" s="84"/>
      <c r="E13" s="59" t="s">
        <v>4</v>
      </c>
      <c r="F13" s="19" t="s">
        <v>42</v>
      </c>
      <c r="G13" s="57" t="s">
        <v>43</v>
      </c>
      <c r="H13" s="59" t="s">
        <v>23</v>
      </c>
      <c r="I13" s="2">
        <v>21</v>
      </c>
      <c r="J13" s="1" t="s">
        <v>39</v>
      </c>
      <c r="K13" s="7" t="s">
        <v>39</v>
      </c>
      <c r="L13" s="57" t="s">
        <v>44</v>
      </c>
      <c r="M13" s="59" t="s">
        <v>39</v>
      </c>
      <c r="N13" s="8">
        <v>43496</v>
      </c>
      <c r="O13" s="57" t="s">
        <v>65</v>
      </c>
      <c r="P13" s="8" t="s">
        <v>166</v>
      </c>
      <c r="Q13" s="9" t="s">
        <v>166</v>
      </c>
    </row>
    <row r="14" spans="1:17" ht="105" customHeight="1" x14ac:dyDescent="0.25">
      <c r="A14" s="97"/>
      <c r="B14" s="59" t="s">
        <v>39</v>
      </c>
      <c r="C14" s="84" t="s">
        <v>45</v>
      </c>
      <c r="D14" s="84"/>
      <c r="E14" s="59" t="s">
        <v>4</v>
      </c>
      <c r="F14" s="57" t="s">
        <v>53</v>
      </c>
      <c r="G14" s="57" t="s">
        <v>48</v>
      </c>
      <c r="H14" s="59" t="s">
        <v>23</v>
      </c>
      <c r="I14" s="2">
        <v>85298</v>
      </c>
      <c r="J14" s="2" t="s">
        <v>54</v>
      </c>
      <c r="K14" s="7" t="s">
        <v>39</v>
      </c>
      <c r="L14" s="57" t="s">
        <v>48</v>
      </c>
      <c r="M14" s="59" t="s">
        <v>39</v>
      </c>
      <c r="N14" s="8">
        <v>43539</v>
      </c>
      <c r="O14" s="8" t="s">
        <v>71</v>
      </c>
      <c r="P14" s="8" t="s">
        <v>166</v>
      </c>
      <c r="Q14" s="9" t="s">
        <v>166</v>
      </c>
    </row>
    <row r="15" spans="1:17" ht="105" customHeight="1" x14ac:dyDescent="0.25">
      <c r="A15" s="97"/>
      <c r="B15" s="59" t="s">
        <v>39</v>
      </c>
      <c r="C15" s="84" t="s">
        <v>45</v>
      </c>
      <c r="D15" s="84"/>
      <c r="E15" s="59" t="s">
        <v>4</v>
      </c>
      <c r="F15" s="19" t="s">
        <v>49</v>
      </c>
      <c r="G15" s="57" t="s">
        <v>50</v>
      </c>
      <c r="H15" s="59" t="s">
        <v>23</v>
      </c>
      <c r="I15" s="2">
        <v>701</v>
      </c>
      <c r="J15" s="1">
        <v>701</v>
      </c>
      <c r="K15" s="58" t="s">
        <v>39</v>
      </c>
      <c r="L15" s="57" t="s">
        <v>52</v>
      </c>
      <c r="M15" s="59" t="s">
        <v>39</v>
      </c>
      <c r="N15" s="8">
        <v>43465</v>
      </c>
      <c r="O15" s="57" t="s">
        <v>79</v>
      </c>
      <c r="P15" s="8" t="s">
        <v>166</v>
      </c>
      <c r="Q15" s="9" t="s">
        <v>166</v>
      </c>
    </row>
    <row r="16" spans="1:17" ht="409.5" x14ac:dyDescent="0.25">
      <c r="A16" s="97"/>
      <c r="B16" s="59" t="s">
        <v>39</v>
      </c>
      <c r="C16" s="84" t="s">
        <v>45</v>
      </c>
      <c r="D16" s="84"/>
      <c r="E16" s="59" t="s">
        <v>4</v>
      </c>
      <c r="F16" s="19" t="s">
        <v>72</v>
      </c>
      <c r="G16" s="57" t="s">
        <v>80</v>
      </c>
      <c r="H16" s="59" t="s">
        <v>23</v>
      </c>
      <c r="I16" s="2">
        <v>0</v>
      </c>
      <c r="J16" s="1">
        <v>0</v>
      </c>
      <c r="K16" s="58" t="s">
        <v>39</v>
      </c>
      <c r="L16" s="57" t="s">
        <v>87</v>
      </c>
      <c r="M16" s="59" t="s">
        <v>39</v>
      </c>
      <c r="N16" s="8">
        <v>43465</v>
      </c>
      <c r="O16" s="57" t="s">
        <v>88</v>
      </c>
      <c r="P16" s="8" t="s">
        <v>166</v>
      </c>
      <c r="Q16" s="9" t="s">
        <v>166</v>
      </c>
    </row>
    <row r="17" spans="1:17" ht="105" x14ac:dyDescent="0.25">
      <c r="A17" s="97"/>
      <c r="B17" s="59" t="s">
        <v>39</v>
      </c>
      <c r="C17" s="84" t="s">
        <v>45</v>
      </c>
      <c r="D17" s="84"/>
      <c r="E17" s="59" t="s">
        <v>4</v>
      </c>
      <c r="F17" s="19" t="s">
        <v>73</v>
      </c>
      <c r="G17" s="57" t="s">
        <v>74</v>
      </c>
      <c r="H17" s="59" t="s">
        <v>23</v>
      </c>
      <c r="I17" s="2">
        <v>1</v>
      </c>
      <c r="J17" s="1">
        <v>1</v>
      </c>
      <c r="K17" s="58" t="s">
        <v>39</v>
      </c>
      <c r="L17" s="57" t="s">
        <v>85</v>
      </c>
      <c r="M17" s="59" t="s">
        <v>39</v>
      </c>
      <c r="N17" s="8">
        <v>43465</v>
      </c>
      <c r="O17" s="57" t="s">
        <v>89</v>
      </c>
      <c r="P17" s="8" t="s">
        <v>166</v>
      </c>
      <c r="Q17" s="9" t="s">
        <v>166</v>
      </c>
    </row>
    <row r="18" spans="1:17" ht="150" x14ac:dyDescent="0.25">
      <c r="A18" s="97"/>
      <c r="B18" s="59" t="s">
        <v>39</v>
      </c>
      <c r="C18" s="84" t="s">
        <v>45</v>
      </c>
      <c r="D18" s="84"/>
      <c r="E18" s="59" t="s">
        <v>4</v>
      </c>
      <c r="F18" s="19" t="s">
        <v>78</v>
      </c>
      <c r="G18" s="19" t="s">
        <v>77</v>
      </c>
      <c r="H18" s="59" t="s">
        <v>23</v>
      </c>
      <c r="I18" s="2">
        <v>1</v>
      </c>
      <c r="J18" s="1">
        <v>1</v>
      </c>
      <c r="K18" s="58" t="s">
        <v>39</v>
      </c>
      <c r="L18" s="19" t="s">
        <v>86</v>
      </c>
      <c r="M18" s="59" t="s">
        <v>39</v>
      </c>
      <c r="N18" s="8">
        <v>43465</v>
      </c>
      <c r="O18" s="57" t="s">
        <v>90</v>
      </c>
      <c r="P18" s="8" t="s">
        <v>166</v>
      </c>
      <c r="Q18" s="9" t="s">
        <v>166</v>
      </c>
    </row>
    <row r="19" spans="1:17" ht="120" x14ac:dyDescent="0.25">
      <c r="A19" s="97"/>
      <c r="B19" s="59" t="s">
        <v>39</v>
      </c>
      <c r="C19" s="84" t="s">
        <v>45</v>
      </c>
      <c r="D19" s="84"/>
      <c r="E19" s="59" t="s">
        <v>4</v>
      </c>
      <c r="F19" s="19" t="s">
        <v>75</v>
      </c>
      <c r="G19" s="19" t="s">
        <v>76</v>
      </c>
      <c r="H19" s="59" t="s">
        <v>23</v>
      </c>
      <c r="I19" s="2">
        <v>10</v>
      </c>
      <c r="J19" s="1">
        <v>10</v>
      </c>
      <c r="K19" s="58" t="s">
        <v>39</v>
      </c>
      <c r="L19" s="19" t="s">
        <v>83</v>
      </c>
      <c r="M19" s="59" t="s">
        <v>39</v>
      </c>
      <c r="N19" s="8">
        <v>43465</v>
      </c>
      <c r="O19" s="57" t="s">
        <v>84</v>
      </c>
      <c r="P19" s="8" t="s">
        <v>166</v>
      </c>
      <c r="Q19" s="9" t="s">
        <v>166</v>
      </c>
    </row>
    <row r="20" spans="1:17" ht="93.75" customHeight="1" thickBot="1" x14ac:dyDescent="0.3">
      <c r="A20" s="98"/>
      <c r="B20" s="21" t="s">
        <v>39</v>
      </c>
      <c r="C20" s="106" t="s">
        <v>45</v>
      </c>
      <c r="D20" s="106"/>
      <c r="E20" s="21" t="s">
        <v>4</v>
      </c>
      <c r="F20" s="20" t="s">
        <v>66</v>
      </c>
      <c r="G20" s="56" t="s">
        <v>51</v>
      </c>
      <c r="H20" s="21" t="s">
        <v>23</v>
      </c>
      <c r="I20" s="24">
        <v>107</v>
      </c>
      <c r="J20" s="25">
        <v>107</v>
      </c>
      <c r="K20" s="26">
        <v>3328763.58</v>
      </c>
      <c r="L20" s="56" t="s">
        <v>68</v>
      </c>
      <c r="M20" s="21" t="s">
        <v>39</v>
      </c>
      <c r="N20" s="10">
        <v>43465</v>
      </c>
      <c r="O20" s="56" t="s">
        <v>67</v>
      </c>
      <c r="P20" s="10" t="s">
        <v>166</v>
      </c>
      <c r="Q20" s="66" t="s">
        <v>166</v>
      </c>
    </row>
  </sheetData>
  <autoFilter ref="A6:O20" xr:uid="{00000000-0009-0000-0000-000000000000}"/>
  <mergeCells count="30">
    <mergeCell ref="M3:Q3"/>
    <mergeCell ref="D2:Q2"/>
    <mergeCell ref="A1:Q1"/>
    <mergeCell ref="A2:C2"/>
    <mergeCell ref="C7:D7"/>
    <mergeCell ref="A7:A20"/>
    <mergeCell ref="K11:K12"/>
    <mergeCell ref="A3:C3"/>
    <mergeCell ref="C11:C12"/>
    <mergeCell ref="C14:D14"/>
    <mergeCell ref="D9:D10"/>
    <mergeCell ref="A4:C4"/>
    <mergeCell ref="D4:Q4"/>
    <mergeCell ref="D3:F3"/>
    <mergeCell ref="H3:K3"/>
    <mergeCell ref="C20:D20"/>
    <mergeCell ref="B9:B10"/>
    <mergeCell ref="B11:B12"/>
    <mergeCell ref="C9:C10"/>
    <mergeCell ref="D11:D12"/>
    <mergeCell ref="C16:D16"/>
    <mergeCell ref="C17:D17"/>
    <mergeCell ref="C18:D18"/>
    <mergeCell ref="M9:M10"/>
    <mergeCell ref="K9:K10"/>
    <mergeCell ref="C19:D19"/>
    <mergeCell ref="C13:D13"/>
    <mergeCell ref="C15:D15"/>
    <mergeCell ref="E11:E12"/>
    <mergeCell ref="E9:E10"/>
  </mergeCells>
  <dataValidations count="1">
    <dataValidation type="list" allowBlank="1" showInputMessage="1" showErrorMessage="1" sqref="E7:E9 E11:E20" xr:uid="{00000000-0002-0000-0000-000000000000}">
      <formula1>"Corriente, Inversión"</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1"/>
  <sheetViews>
    <sheetView showGridLines="0" tabSelected="1" topLeftCell="H24" zoomScale="70" zoomScaleNormal="70" workbookViewId="0">
      <selection activeCell="M27" sqref="M27"/>
    </sheetView>
  </sheetViews>
  <sheetFormatPr baseColWidth="10" defaultRowHeight="15" x14ac:dyDescent="0.25"/>
  <cols>
    <col min="1" max="1" width="22" style="4" customWidth="1"/>
    <col min="2" max="2" width="27.140625" style="45" customWidth="1"/>
    <col min="3" max="3" width="28" style="45" customWidth="1"/>
    <col min="4" max="4" width="60.85546875" style="4" customWidth="1"/>
    <col min="5" max="5" width="20.85546875" style="3" customWidth="1"/>
    <col min="6" max="6" width="32" style="4" customWidth="1"/>
    <col min="7" max="7" width="19.5703125" style="4" customWidth="1"/>
    <col min="8" max="8" width="18.5703125" style="3" customWidth="1"/>
    <col min="9" max="9" width="30.28515625" style="27" customWidth="1"/>
    <col min="10" max="10" width="29.42578125" style="27" customWidth="1"/>
    <col min="11" max="11" width="36" style="5" customWidth="1"/>
    <col min="12" max="12" width="72.5703125" style="3" customWidth="1"/>
    <col min="13" max="13" width="75.7109375" style="3" customWidth="1"/>
    <col min="14" max="14" width="19.140625" style="4" customWidth="1"/>
    <col min="15" max="15" width="69.7109375" style="3" customWidth="1"/>
    <col min="16" max="16" width="18.140625" style="4" customWidth="1"/>
    <col min="17" max="16384" width="11.42578125" style="4"/>
  </cols>
  <sheetData>
    <row r="1" spans="1:17" ht="28.5" x14ac:dyDescent="0.25">
      <c r="A1" s="91" t="s">
        <v>46</v>
      </c>
      <c r="B1" s="92"/>
      <c r="C1" s="92"/>
      <c r="D1" s="92"/>
      <c r="E1" s="92"/>
      <c r="F1" s="92"/>
      <c r="G1" s="92"/>
      <c r="H1" s="92"/>
      <c r="I1" s="92"/>
      <c r="J1" s="92"/>
      <c r="K1" s="92"/>
      <c r="L1" s="92"/>
      <c r="M1" s="92"/>
      <c r="N1" s="92"/>
      <c r="O1" s="92"/>
      <c r="P1" s="92"/>
      <c r="Q1" s="93"/>
    </row>
    <row r="2" spans="1:17" ht="18.75" x14ac:dyDescent="0.25">
      <c r="A2" s="115" t="s">
        <v>10</v>
      </c>
      <c r="B2" s="116"/>
      <c r="C2" s="116"/>
      <c r="D2" s="89" t="s">
        <v>47</v>
      </c>
      <c r="E2" s="89"/>
      <c r="F2" s="89"/>
      <c r="G2" s="89"/>
      <c r="H2" s="89"/>
      <c r="I2" s="89"/>
      <c r="J2" s="89"/>
      <c r="K2" s="89"/>
      <c r="L2" s="89"/>
      <c r="M2" s="89"/>
      <c r="N2" s="89"/>
      <c r="O2" s="89"/>
      <c r="P2" s="89"/>
      <c r="Q2" s="90"/>
    </row>
    <row r="3" spans="1:17" ht="18.75" x14ac:dyDescent="0.25">
      <c r="A3" s="115" t="s">
        <v>0</v>
      </c>
      <c r="B3" s="116"/>
      <c r="C3" s="116"/>
      <c r="D3" s="89" t="s">
        <v>170</v>
      </c>
      <c r="E3" s="89"/>
      <c r="F3" s="89"/>
      <c r="G3" s="89"/>
      <c r="H3" s="89"/>
      <c r="I3" s="68" t="s">
        <v>1</v>
      </c>
      <c r="J3" s="89" t="s">
        <v>169</v>
      </c>
      <c r="K3" s="89"/>
      <c r="L3" s="89"/>
      <c r="M3" s="87" t="s">
        <v>12</v>
      </c>
      <c r="N3" s="87"/>
      <c r="O3" s="87"/>
      <c r="P3" s="87"/>
      <c r="Q3" s="74"/>
    </row>
    <row r="4" spans="1:17" customFormat="1" ht="19.5" thickBot="1" x14ac:dyDescent="0.35">
      <c r="A4" s="122" t="s">
        <v>168</v>
      </c>
      <c r="B4" s="123"/>
      <c r="C4" s="123"/>
      <c r="D4" s="103">
        <v>44286</v>
      </c>
      <c r="E4" s="104"/>
      <c r="F4" s="104"/>
      <c r="G4" s="104"/>
      <c r="H4" s="104"/>
      <c r="I4" s="104"/>
      <c r="J4" s="104"/>
      <c r="K4" s="104"/>
      <c r="L4" s="104"/>
      <c r="M4" s="104"/>
      <c r="N4" s="104"/>
      <c r="O4" s="104"/>
      <c r="P4" s="104"/>
      <c r="Q4" s="105"/>
    </row>
    <row r="5" spans="1:17" ht="15.75" thickBot="1" x14ac:dyDescent="0.3">
      <c r="A5" s="75"/>
      <c r="B5" s="76"/>
      <c r="C5" s="76"/>
      <c r="D5" s="77"/>
      <c r="E5" s="78"/>
      <c r="F5" s="77"/>
      <c r="G5" s="77"/>
      <c r="H5" s="78"/>
      <c r="I5" s="79"/>
      <c r="J5" s="79"/>
      <c r="K5" s="80"/>
      <c r="L5" s="78"/>
      <c r="M5" s="78"/>
      <c r="N5" s="77"/>
      <c r="O5" s="78"/>
      <c r="P5" s="77"/>
      <c r="Q5" s="81"/>
    </row>
    <row r="6" spans="1:17" ht="98.25" customHeight="1" x14ac:dyDescent="0.25">
      <c r="A6" s="69" t="s">
        <v>9</v>
      </c>
      <c r="B6" s="70" t="s">
        <v>5</v>
      </c>
      <c r="C6" s="70" t="s">
        <v>11</v>
      </c>
      <c r="D6" s="70" t="s">
        <v>17</v>
      </c>
      <c r="E6" s="70" t="s">
        <v>3</v>
      </c>
      <c r="F6" s="70" t="s">
        <v>181</v>
      </c>
      <c r="G6" s="70" t="s">
        <v>7</v>
      </c>
      <c r="H6" s="70" t="s">
        <v>8</v>
      </c>
      <c r="I6" s="71" t="s">
        <v>14</v>
      </c>
      <c r="J6" s="71" t="s">
        <v>15</v>
      </c>
      <c r="K6" s="72" t="s">
        <v>16</v>
      </c>
      <c r="L6" s="70" t="s">
        <v>31</v>
      </c>
      <c r="M6" s="70" t="s">
        <v>32</v>
      </c>
      <c r="N6" s="70" t="s">
        <v>13</v>
      </c>
      <c r="O6" s="73" t="s">
        <v>34</v>
      </c>
      <c r="P6" s="73" t="s">
        <v>113</v>
      </c>
      <c r="Q6" s="73" t="s">
        <v>164</v>
      </c>
    </row>
    <row r="7" spans="1:17" ht="116.25" customHeight="1" x14ac:dyDescent="0.25">
      <c r="A7" s="108" t="s">
        <v>40</v>
      </c>
      <c r="B7" s="107" t="s">
        <v>6</v>
      </c>
      <c r="C7" s="107" t="s">
        <v>19</v>
      </c>
      <c r="D7" s="107" t="s">
        <v>22</v>
      </c>
      <c r="E7" s="107" t="s">
        <v>4</v>
      </c>
      <c r="F7" s="30" t="s">
        <v>116</v>
      </c>
      <c r="G7" s="31" t="s">
        <v>64</v>
      </c>
      <c r="H7" s="31" t="s">
        <v>2</v>
      </c>
      <c r="I7" s="30">
        <f>84175+5335+4859+5362+5592+4990+5802</f>
        <v>116115</v>
      </c>
      <c r="J7" s="30">
        <f>84175+5335+4859+5362+5592+4990+5802</f>
        <v>116115</v>
      </c>
      <c r="K7" s="120" t="s">
        <v>39</v>
      </c>
      <c r="L7" s="31" t="s">
        <v>180</v>
      </c>
      <c r="M7" s="31" t="s">
        <v>39</v>
      </c>
      <c r="N7" s="32">
        <v>44286</v>
      </c>
      <c r="O7" s="32" t="s">
        <v>183</v>
      </c>
      <c r="P7" s="107" t="s">
        <v>114</v>
      </c>
      <c r="Q7" s="107" t="s">
        <v>114</v>
      </c>
    </row>
    <row r="8" spans="1:17" ht="98.25" customHeight="1" x14ac:dyDescent="0.25">
      <c r="A8" s="109"/>
      <c r="B8" s="107"/>
      <c r="C8" s="107"/>
      <c r="D8" s="107"/>
      <c r="E8" s="107"/>
      <c r="F8" s="30" t="s">
        <v>115</v>
      </c>
      <c r="G8" s="31" t="s">
        <v>29</v>
      </c>
      <c r="H8" s="31" t="s">
        <v>2</v>
      </c>
      <c r="I8" s="30">
        <f>84175+5335+4859+5362+5592+4990</f>
        <v>110313</v>
      </c>
      <c r="J8" s="30">
        <f>84175+5335+4859+5362+5592+4990</f>
        <v>110313</v>
      </c>
      <c r="K8" s="121"/>
      <c r="L8" s="31" t="s">
        <v>179</v>
      </c>
      <c r="M8" s="31" t="s">
        <v>39</v>
      </c>
      <c r="N8" s="32">
        <v>44286</v>
      </c>
      <c r="O8" s="32" t="s">
        <v>183</v>
      </c>
      <c r="P8" s="107"/>
      <c r="Q8" s="107"/>
    </row>
    <row r="9" spans="1:17" ht="135.75" customHeight="1" x14ac:dyDescent="0.25">
      <c r="A9" s="109"/>
      <c r="B9" s="107"/>
      <c r="C9" s="107"/>
      <c r="D9" s="107" t="s">
        <v>21</v>
      </c>
      <c r="E9" s="107" t="s">
        <v>4</v>
      </c>
      <c r="F9" s="33" t="s">
        <v>117</v>
      </c>
      <c r="G9" s="34" t="s">
        <v>25</v>
      </c>
      <c r="H9" s="31" t="s">
        <v>23</v>
      </c>
      <c r="I9" s="30">
        <f>23028+1001+1077+957+1096+1059+1187</f>
        <v>29405</v>
      </c>
      <c r="J9" s="30">
        <f>23028+1001+1077+957+1096+1059+1187</f>
        <v>29405</v>
      </c>
      <c r="K9" s="124" t="s">
        <v>118</v>
      </c>
      <c r="L9" s="31" t="s">
        <v>91</v>
      </c>
      <c r="M9" s="107" t="s">
        <v>41</v>
      </c>
      <c r="N9" s="32">
        <v>44286</v>
      </c>
      <c r="O9" s="32" t="s">
        <v>182</v>
      </c>
      <c r="P9" s="107" t="s">
        <v>114</v>
      </c>
      <c r="Q9" s="107" t="s">
        <v>114</v>
      </c>
    </row>
    <row r="10" spans="1:17" ht="82.5" customHeight="1" x14ac:dyDescent="0.25">
      <c r="A10" s="109"/>
      <c r="B10" s="107"/>
      <c r="C10" s="107"/>
      <c r="D10" s="107"/>
      <c r="E10" s="107"/>
      <c r="F10" s="33" t="s">
        <v>106</v>
      </c>
      <c r="G10" s="34" t="s">
        <v>26</v>
      </c>
      <c r="H10" s="31" t="s">
        <v>23</v>
      </c>
      <c r="I10" s="30">
        <v>38211</v>
      </c>
      <c r="J10" s="30">
        <v>38211</v>
      </c>
      <c r="K10" s="124"/>
      <c r="L10" s="31" t="s">
        <v>92</v>
      </c>
      <c r="M10" s="107"/>
      <c r="N10" s="32">
        <v>44286</v>
      </c>
      <c r="O10" s="32" t="s">
        <v>107</v>
      </c>
      <c r="P10" s="107"/>
      <c r="Q10" s="107"/>
    </row>
    <row r="11" spans="1:17" ht="90" x14ac:dyDescent="0.25">
      <c r="A11" s="109"/>
      <c r="B11" s="107"/>
      <c r="C11" s="107"/>
      <c r="D11" s="31" t="s">
        <v>93</v>
      </c>
      <c r="E11" s="31" t="s">
        <v>4</v>
      </c>
      <c r="F11" s="35" t="s">
        <v>151</v>
      </c>
      <c r="G11" s="31" t="s">
        <v>94</v>
      </c>
      <c r="H11" s="31" t="s">
        <v>2</v>
      </c>
      <c r="I11" s="30">
        <v>6</v>
      </c>
      <c r="J11" s="30" t="s">
        <v>120</v>
      </c>
      <c r="K11" s="36" t="s">
        <v>39</v>
      </c>
      <c r="L11" s="31" t="s">
        <v>119</v>
      </c>
      <c r="M11" s="31" t="s">
        <v>39</v>
      </c>
      <c r="N11" s="32">
        <v>44286</v>
      </c>
      <c r="O11" s="32" t="s">
        <v>156</v>
      </c>
      <c r="P11" s="31" t="s">
        <v>114</v>
      </c>
      <c r="Q11" s="61" t="s">
        <v>114</v>
      </c>
    </row>
    <row r="12" spans="1:17" ht="135" x14ac:dyDescent="0.25">
      <c r="A12" s="109"/>
      <c r="B12" s="107"/>
      <c r="C12" s="37" t="s">
        <v>95</v>
      </c>
      <c r="D12" s="37" t="s">
        <v>96</v>
      </c>
      <c r="E12" s="31" t="s">
        <v>4</v>
      </c>
      <c r="F12" s="37" t="s">
        <v>152</v>
      </c>
      <c r="G12" s="35" t="s">
        <v>108</v>
      </c>
      <c r="H12" s="37" t="s">
        <v>97</v>
      </c>
      <c r="I12" s="38">
        <v>1</v>
      </c>
      <c r="J12" s="38">
        <v>1</v>
      </c>
      <c r="K12" s="39" t="s">
        <v>39</v>
      </c>
      <c r="L12" s="37" t="s">
        <v>153</v>
      </c>
      <c r="M12" s="37" t="s">
        <v>154</v>
      </c>
      <c r="N12" s="32">
        <v>44286</v>
      </c>
      <c r="O12" s="31" t="s">
        <v>176</v>
      </c>
      <c r="P12" s="31" t="s">
        <v>114</v>
      </c>
      <c r="Q12" s="61" t="s">
        <v>114</v>
      </c>
    </row>
    <row r="13" spans="1:17" ht="108.75" customHeight="1" x14ac:dyDescent="0.25">
      <c r="A13" s="109"/>
      <c r="B13" s="107"/>
      <c r="C13" s="111" t="s">
        <v>98</v>
      </c>
      <c r="D13" s="111" t="s">
        <v>99</v>
      </c>
      <c r="E13" s="107" t="s">
        <v>4</v>
      </c>
      <c r="F13" s="112" t="s">
        <v>100</v>
      </c>
      <c r="G13" s="111" t="s">
        <v>171</v>
      </c>
      <c r="H13" s="112" t="s">
        <v>23</v>
      </c>
      <c r="I13" s="125">
        <v>29</v>
      </c>
      <c r="J13" s="119">
        <v>29</v>
      </c>
      <c r="K13" s="117" t="s">
        <v>39</v>
      </c>
      <c r="L13" s="112" t="s">
        <v>177</v>
      </c>
      <c r="M13" s="112" t="s">
        <v>39</v>
      </c>
      <c r="N13" s="32">
        <v>44286</v>
      </c>
      <c r="O13" s="31" t="s">
        <v>178</v>
      </c>
      <c r="P13" s="107" t="s">
        <v>172</v>
      </c>
      <c r="Q13" s="107" t="s">
        <v>114</v>
      </c>
    </row>
    <row r="14" spans="1:17" ht="52.5" customHeight="1" x14ac:dyDescent="0.25">
      <c r="A14" s="109"/>
      <c r="B14" s="107"/>
      <c r="C14" s="111"/>
      <c r="D14" s="111"/>
      <c r="E14" s="107"/>
      <c r="F14" s="112"/>
      <c r="G14" s="111"/>
      <c r="H14" s="112"/>
      <c r="I14" s="125"/>
      <c r="J14" s="119"/>
      <c r="K14" s="117"/>
      <c r="L14" s="112"/>
      <c r="M14" s="112"/>
      <c r="N14" s="32">
        <v>44286</v>
      </c>
      <c r="O14" s="31" t="s">
        <v>109</v>
      </c>
      <c r="P14" s="107"/>
      <c r="Q14" s="107"/>
    </row>
    <row r="15" spans="1:17" ht="69" customHeight="1" x14ac:dyDescent="0.25">
      <c r="A15" s="109"/>
      <c r="B15" s="107"/>
      <c r="C15" s="111"/>
      <c r="D15" s="111"/>
      <c r="E15" s="107"/>
      <c r="F15" s="112"/>
      <c r="G15" s="111"/>
      <c r="H15" s="112"/>
      <c r="I15" s="125"/>
      <c r="J15" s="119"/>
      <c r="K15" s="117"/>
      <c r="L15" s="112"/>
      <c r="M15" s="112"/>
      <c r="N15" s="32">
        <v>44286</v>
      </c>
      <c r="O15" s="31" t="s">
        <v>112</v>
      </c>
      <c r="P15" s="107"/>
      <c r="Q15" s="107"/>
    </row>
    <row r="16" spans="1:17" ht="58.5" customHeight="1" x14ac:dyDescent="0.25">
      <c r="A16" s="109"/>
      <c r="B16" s="107"/>
      <c r="C16" s="111" t="s">
        <v>101</v>
      </c>
      <c r="D16" s="111" t="s">
        <v>102</v>
      </c>
      <c r="E16" s="107" t="s">
        <v>4</v>
      </c>
      <c r="F16" s="112" t="s">
        <v>103</v>
      </c>
      <c r="G16" s="111" t="s">
        <v>104</v>
      </c>
      <c r="H16" s="112" t="s">
        <v>23</v>
      </c>
      <c r="I16" s="119">
        <v>22</v>
      </c>
      <c r="J16" s="119">
        <v>22</v>
      </c>
      <c r="K16" s="117" t="s">
        <v>39</v>
      </c>
      <c r="L16" s="112" t="s">
        <v>105</v>
      </c>
      <c r="M16" s="112" t="s">
        <v>39</v>
      </c>
      <c r="N16" s="32">
        <v>44286</v>
      </c>
      <c r="O16" s="31" t="s">
        <v>111</v>
      </c>
      <c r="P16" s="107" t="s">
        <v>114</v>
      </c>
      <c r="Q16" s="107" t="s">
        <v>114</v>
      </c>
    </row>
    <row r="17" spans="1:17" ht="63.75" customHeight="1" x14ac:dyDescent="0.25">
      <c r="A17" s="109"/>
      <c r="B17" s="107"/>
      <c r="C17" s="111"/>
      <c r="D17" s="111"/>
      <c r="E17" s="107"/>
      <c r="F17" s="112"/>
      <c r="G17" s="111"/>
      <c r="H17" s="112"/>
      <c r="I17" s="119"/>
      <c r="J17" s="119"/>
      <c r="K17" s="117"/>
      <c r="L17" s="112"/>
      <c r="M17" s="112"/>
      <c r="N17" s="32">
        <v>44286</v>
      </c>
      <c r="O17" s="31" t="s">
        <v>110</v>
      </c>
      <c r="P17" s="107"/>
      <c r="Q17" s="107"/>
    </row>
    <row r="18" spans="1:17" ht="90" customHeight="1" x14ac:dyDescent="0.25">
      <c r="A18" s="109"/>
      <c r="B18" s="107"/>
      <c r="C18" s="111"/>
      <c r="D18" s="111"/>
      <c r="E18" s="107"/>
      <c r="F18" s="112"/>
      <c r="G18" s="111"/>
      <c r="H18" s="112"/>
      <c r="I18" s="119"/>
      <c r="J18" s="119"/>
      <c r="K18" s="117"/>
      <c r="L18" s="112"/>
      <c r="M18" s="112"/>
      <c r="N18" s="32">
        <v>44286</v>
      </c>
      <c r="O18" s="67" t="s">
        <v>173</v>
      </c>
      <c r="P18" s="107"/>
      <c r="Q18" s="107"/>
    </row>
    <row r="19" spans="1:17" ht="90" customHeight="1" x14ac:dyDescent="0.25">
      <c r="A19" s="109"/>
      <c r="B19" s="107"/>
      <c r="C19" s="111"/>
      <c r="D19" s="111"/>
      <c r="E19" s="107"/>
      <c r="F19" s="112"/>
      <c r="G19" s="111"/>
      <c r="H19" s="112"/>
      <c r="I19" s="119"/>
      <c r="J19" s="119"/>
      <c r="K19" s="117"/>
      <c r="L19" s="112"/>
      <c r="M19" s="112"/>
      <c r="N19" s="32">
        <v>44286</v>
      </c>
      <c r="O19" s="67" t="s">
        <v>175</v>
      </c>
      <c r="P19" s="107"/>
      <c r="Q19" s="107"/>
    </row>
    <row r="20" spans="1:17" ht="90" customHeight="1" x14ac:dyDescent="0.25">
      <c r="A20" s="109"/>
      <c r="B20" s="107"/>
      <c r="C20" s="111"/>
      <c r="D20" s="111"/>
      <c r="E20" s="107"/>
      <c r="F20" s="112"/>
      <c r="G20" s="111"/>
      <c r="H20" s="112"/>
      <c r="I20" s="119"/>
      <c r="J20" s="119"/>
      <c r="K20" s="117"/>
      <c r="L20" s="112"/>
      <c r="M20" s="112"/>
      <c r="N20" s="32">
        <v>44286</v>
      </c>
      <c r="O20" s="67" t="s">
        <v>174</v>
      </c>
      <c r="P20" s="107"/>
      <c r="Q20" s="107"/>
    </row>
    <row r="21" spans="1:17" ht="255.75" customHeight="1" x14ac:dyDescent="0.25">
      <c r="A21" s="109"/>
      <c r="B21" s="107"/>
      <c r="C21" s="111"/>
      <c r="D21" s="111"/>
      <c r="E21" s="107"/>
      <c r="F21" s="112"/>
      <c r="G21" s="111"/>
      <c r="H21" s="112"/>
      <c r="I21" s="119"/>
      <c r="J21" s="119"/>
      <c r="K21" s="117"/>
      <c r="L21" s="112"/>
      <c r="M21" s="112"/>
      <c r="N21" s="32">
        <v>44286</v>
      </c>
      <c r="O21" s="40" t="s">
        <v>155</v>
      </c>
      <c r="P21" s="107"/>
      <c r="Q21" s="107"/>
    </row>
    <row r="22" spans="1:17" ht="75" x14ac:dyDescent="0.2">
      <c r="A22" s="109"/>
      <c r="B22" s="46" t="s">
        <v>121</v>
      </c>
      <c r="C22" s="29" t="s">
        <v>122</v>
      </c>
      <c r="D22" s="37" t="s">
        <v>123</v>
      </c>
      <c r="E22" s="37" t="s">
        <v>4</v>
      </c>
      <c r="F22" s="37" t="s">
        <v>124</v>
      </c>
      <c r="G22" s="37" t="s">
        <v>125</v>
      </c>
      <c r="H22" s="37" t="s">
        <v>23</v>
      </c>
      <c r="I22" s="41">
        <v>12</v>
      </c>
      <c r="J22" s="42">
        <v>12</v>
      </c>
      <c r="K22" s="43" t="s">
        <v>118</v>
      </c>
      <c r="L22" s="43" t="s">
        <v>118</v>
      </c>
      <c r="M22" s="44" t="s">
        <v>118</v>
      </c>
      <c r="N22" s="32">
        <v>44286</v>
      </c>
      <c r="O22" s="37" t="s">
        <v>126</v>
      </c>
      <c r="P22" s="44" t="s">
        <v>148</v>
      </c>
      <c r="Q22" s="44" t="s">
        <v>148</v>
      </c>
    </row>
    <row r="23" spans="1:17" ht="75" x14ac:dyDescent="0.2">
      <c r="A23" s="109"/>
      <c r="B23" s="46" t="s">
        <v>121</v>
      </c>
      <c r="C23" s="29" t="s">
        <v>127</v>
      </c>
      <c r="D23" s="37" t="s">
        <v>123</v>
      </c>
      <c r="E23" s="37" t="s">
        <v>4</v>
      </c>
      <c r="F23" s="37" t="s">
        <v>124</v>
      </c>
      <c r="G23" s="37" t="s">
        <v>125</v>
      </c>
      <c r="H23" s="37" t="s">
        <v>23</v>
      </c>
      <c r="I23" s="41">
        <v>121</v>
      </c>
      <c r="J23" s="42">
        <v>121</v>
      </c>
      <c r="K23" s="43" t="s">
        <v>118</v>
      </c>
      <c r="L23" s="43" t="s">
        <v>118</v>
      </c>
      <c r="M23" s="37" t="s">
        <v>118</v>
      </c>
      <c r="N23" s="32">
        <v>44286</v>
      </c>
      <c r="O23" s="44" t="s">
        <v>128</v>
      </c>
      <c r="P23" s="44" t="s">
        <v>114</v>
      </c>
      <c r="Q23" s="44" t="s">
        <v>114</v>
      </c>
    </row>
    <row r="24" spans="1:17" ht="75" x14ac:dyDescent="0.2">
      <c r="A24" s="109"/>
      <c r="B24" s="46" t="s">
        <v>121</v>
      </c>
      <c r="C24" s="29" t="s">
        <v>129</v>
      </c>
      <c r="D24" s="37" t="s">
        <v>130</v>
      </c>
      <c r="E24" s="37" t="s">
        <v>4</v>
      </c>
      <c r="F24" s="37" t="s">
        <v>124</v>
      </c>
      <c r="G24" s="37" t="s">
        <v>125</v>
      </c>
      <c r="H24" s="37" t="s">
        <v>23</v>
      </c>
      <c r="I24" s="41">
        <v>221</v>
      </c>
      <c r="J24" s="42">
        <v>221</v>
      </c>
      <c r="K24" s="43" t="s">
        <v>118</v>
      </c>
      <c r="L24" s="43" t="s">
        <v>118</v>
      </c>
      <c r="M24" s="37" t="s">
        <v>118</v>
      </c>
      <c r="N24" s="32">
        <v>44286</v>
      </c>
      <c r="O24" s="44" t="s">
        <v>131</v>
      </c>
      <c r="P24" s="28" t="s">
        <v>114</v>
      </c>
      <c r="Q24" s="28" t="s">
        <v>114</v>
      </c>
    </row>
    <row r="25" spans="1:17" ht="75" x14ac:dyDescent="0.2">
      <c r="A25" s="109"/>
      <c r="B25" s="46" t="s">
        <v>121</v>
      </c>
      <c r="C25" s="47" t="s">
        <v>132</v>
      </c>
      <c r="D25" s="37" t="s">
        <v>133</v>
      </c>
      <c r="E25" s="37" t="s">
        <v>4</v>
      </c>
      <c r="F25" s="37" t="s">
        <v>124</v>
      </c>
      <c r="G25" s="37" t="s">
        <v>125</v>
      </c>
      <c r="H25" s="37" t="s">
        <v>23</v>
      </c>
      <c r="I25" s="41">
        <v>5</v>
      </c>
      <c r="J25" s="42">
        <v>5</v>
      </c>
      <c r="K25" s="43" t="s">
        <v>118</v>
      </c>
      <c r="L25" s="43" t="s">
        <v>118</v>
      </c>
      <c r="M25" s="37" t="s">
        <v>118</v>
      </c>
      <c r="N25" s="32">
        <v>44286</v>
      </c>
      <c r="O25" s="44" t="s">
        <v>134</v>
      </c>
      <c r="P25" s="29" t="s">
        <v>114</v>
      </c>
      <c r="Q25" s="29" t="s">
        <v>114</v>
      </c>
    </row>
    <row r="26" spans="1:17" ht="75" x14ac:dyDescent="0.2">
      <c r="A26" s="109"/>
      <c r="B26" s="46" t="s">
        <v>121</v>
      </c>
      <c r="C26" s="29" t="s">
        <v>135</v>
      </c>
      <c r="D26" s="37" t="s">
        <v>136</v>
      </c>
      <c r="E26" s="37" t="s">
        <v>4</v>
      </c>
      <c r="F26" s="37" t="s">
        <v>124</v>
      </c>
      <c r="G26" s="37" t="s">
        <v>125</v>
      </c>
      <c r="H26" s="37" t="s">
        <v>23</v>
      </c>
      <c r="I26" s="41">
        <v>19</v>
      </c>
      <c r="J26" s="42">
        <v>19</v>
      </c>
      <c r="K26" s="43" t="s">
        <v>118</v>
      </c>
      <c r="L26" s="43" t="s">
        <v>118</v>
      </c>
      <c r="M26" s="37" t="s">
        <v>118</v>
      </c>
      <c r="N26" s="32">
        <v>44286</v>
      </c>
      <c r="O26" s="44" t="s">
        <v>137</v>
      </c>
      <c r="P26" s="44" t="s">
        <v>114</v>
      </c>
      <c r="Q26" s="44" t="s">
        <v>114</v>
      </c>
    </row>
    <row r="27" spans="1:17" ht="105" x14ac:dyDescent="0.25">
      <c r="A27" s="109"/>
      <c r="B27" s="48" t="s">
        <v>138</v>
      </c>
      <c r="C27" s="44" t="s">
        <v>139</v>
      </c>
      <c r="D27" s="37" t="s">
        <v>140</v>
      </c>
      <c r="E27" s="37" t="s">
        <v>4</v>
      </c>
      <c r="F27" s="37" t="s">
        <v>124</v>
      </c>
      <c r="G27" s="37" t="s">
        <v>125</v>
      </c>
      <c r="H27" s="37" t="s">
        <v>23</v>
      </c>
      <c r="I27" s="41">
        <v>28</v>
      </c>
      <c r="J27" s="41">
        <v>28</v>
      </c>
      <c r="K27" s="43" t="s">
        <v>184</v>
      </c>
      <c r="L27" s="43" t="s">
        <v>184</v>
      </c>
      <c r="M27" s="37" t="s">
        <v>118</v>
      </c>
      <c r="N27" s="32">
        <v>44286</v>
      </c>
      <c r="O27" s="44" t="s">
        <v>149</v>
      </c>
      <c r="P27" s="44" t="s">
        <v>114</v>
      </c>
      <c r="Q27" s="44" t="s">
        <v>114</v>
      </c>
    </row>
    <row r="28" spans="1:17" ht="105" x14ac:dyDescent="0.25">
      <c r="A28" s="109"/>
      <c r="B28" s="48" t="s">
        <v>138</v>
      </c>
      <c r="C28" s="44" t="s">
        <v>141</v>
      </c>
      <c r="D28" s="37" t="s">
        <v>142</v>
      </c>
      <c r="E28" s="37" t="s">
        <v>4</v>
      </c>
      <c r="F28" s="37" t="s">
        <v>124</v>
      </c>
      <c r="G28" s="37" t="s">
        <v>23</v>
      </c>
      <c r="H28" s="37" t="s">
        <v>23</v>
      </c>
      <c r="I28" s="42">
        <v>1</v>
      </c>
      <c r="J28" s="42">
        <v>1</v>
      </c>
      <c r="K28" s="43" t="s">
        <v>118</v>
      </c>
      <c r="L28" s="43" t="s">
        <v>118</v>
      </c>
      <c r="M28" s="37" t="s">
        <v>118</v>
      </c>
      <c r="N28" s="32">
        <v>44286</v>
      </c>
      <c r="O28" s="44" t="s">
        <v>143</v>
      </c>
      <c r="P28" s="44" t="s">
        <v>114</v>
      </c>
      <c r="Q28" s="44" t="s">
        <v>114</v>
      </c>
    </row>
    <row r="29" spans="1:17" ht="105" x14ac:dyDescent="0.25">
      <c r="A29" s="109"/>
      <c r="B29" s="37" t="s">
        <v>144</v>
      </c>
      <c r="C29" s="44" t="s">
        <v>145</v>
      </c>
      <c r="D29" s="37" t="s">
        <v>146</v>
      </c>
      <c r="E29" s="37" t="s">
        <v>4</v>
      </c>
      <c r="F29" s="37" t="s">
        <v>124</v>
      </c>
      <c r="G29" s="37" t="s">
        <v>125</v>
      </c>
      <c r="H29" s="37" t="s">
        <v>23</v>
      </c>
      <c r="I29" s="41">
        <v>30</v>
      </c>
      <c r="J29" s="42">
        <v>30</v>
      </c>
      <c r="K29" s="43" t="s">
        <v>118</v>
      </c>
      <c r="L29" s="43" t="s">
        <v>118</v>
      </c>
      <c r="M29" s="37" t="s">
        <v>118</v>
      </c>
      <c r="N29" s="32">
        <v>44286</v>
      </c>
      <c r="O29" s="37" t="s">
        <v>147</v>
      </c>
      <c r="P29" s="37" t="s">
        <v>150</v>
      </c>
      <c r="Q29" s="62" t="s">
        <v>150</v>
      </c>
    </row>
    <row r="30" spans="1:17" ht="405" x14ac:dyDescent="0.25">
      <c r="A30" s="109"/>
      <c r="B30" s="49" t="s">
        <v>39</v>
      </c>
      <c r="C30" s="113" t="s">
        <v>157</v>
      </c>
      <c r="D30" s="114"/>
      <c r="E30" s="50" t="s">
        <v>4</v>
      </c>
      <c r="F30" s="51" t="s">
        <v>72</v>
      </c>
      <c r="G30" s="51" t="s">
        <v>80</v>
      </c>
      <c r="H30" s="50" t="s">
        <v>23</v>
      </c>
      <c r="I30" s="50">
        <v>16</v>
      </c>
      <c r="J30" s="50">
        <v>16</v>
      </c>
      <c r="K30" s="50" t="s">
        <v>39</v>
      </c>
      <c r="L30" s="50" t="s">
        <v>39</v>
      </c>
      <c r="M30" s="52" t="s">
        <v>160</v>
      </c>
      <c r="N30" s="32">
        <v>44286</v>
      </c>
      <c r="O30" s="83" t="s">
        <v>161</v>
      </c>
      <c r="P30" s="54" t="s">
        <v>159</v>
      </c>
      <c r="Q30" s="63" t="s">
        <v>167</v>
      </c>
    </row>
    <row r="31" spans="1:17" ht="409.6" customHeight="1" x14ac:dyDescent="0.25">
      <c r="A31" s="110"/>
      <c r="B31" s="53" t="s">
        <v>39</v>
      </c>
      <c r="C31" s="118" t="s">
        <v>157</v>
      </c>
      <c r="D31" s="118"/>
      <c r="E31" s="54" t="s">
        <v>4</v>
      </c>
      <c r="F31" s="55" t="s">
        <v>73</v>
      </c>
      <c r="G31" s="55" t="s">
        <v>74</v>
      </c>
      <c r="H31" s="54" t="s">
        <v>23</v>
      </c>
      <c r="I31" s="54">
        <v>1</v>
      </c>
      <c r="J31" s="55">
        <v>1</v>
      </c>
      <c r="K31" s="54" t="s">
        <v>39</v>
      </c>
      <c r="L31" s="54" t="s">
        <v>39</v>
      </c>
      <c r="M31" s="54" t="s">
        <v>162</v>
      </c>
      <c r="N31" s="32">
        <v>44286</v>
      </c>
      <c r="O31" s="54" t="s">
        <v>163</v>
      </c>
      <c r="P31" s="53" t="s">
        <v>158</v>
      </c>
      <c r="Q31" s="53" t="s">
        <v>158</v>
      </c>
    </row>
  </sheetData>
  <autoFilter ref="A6:O6" xr:uid="{00000000-0009-0000-0000-000001000000}"/>
  <mergeCells count="51">
    <mergeCell ref="K7:K8"/>
    <mergeCell ref="A4:C4"/>
    <mergeCell ref="D4:Q4"/>
    <mergeCell ref="K9:K10"/>
    <mergeCell ref="F13:F15"/>
    <mergeCell ref="G13:G15"/>
    <mergeCell ref="H13:H15"/>
    <mergeCell ref="I13:I15"/>
    <mergeCell ref="J13:J15"/>
    <mergeCell ref="C31:D31"/>
    <mergeCell ref="J16:J21"/>
    <mergeCell ref="K16:K21"/>
    <mergeCell ref="C16:C21"/>
    <mergeCell ref="D16:D21"/>
    <mergeCell ref="E16:E21"/>
    <mergeCell ref="F16:F21"/>
    <mergeCell ref="G16:G21"/>
    <mergeCell ref="H16:H21"/>
    <mergeCell ref="I16:I21"/>
    <mergeCell ref="A1:Q1"/>
    <mergeCell ref="D2:Q2"/>
    <mergeCell ref="Q7:Q8"/>
    <mergeCell ref="Q9:Q10"/>
    <mergeCell ref="Q13:Q15"/>
    <mergeCell ref="M3:P3"/>
    <mergeCell ref="A2:C2"/>
    <mergeCell ref="A3:C3"/>
    <mergeCell ref="D3:H3"/>
    <mergeCell ref="J3:L3"/>
    <mergeCell ref="K13:K15"/>
    <mergeCell ref="L13:L15"/>
    <mergeCell ref="M13:M15"/>
    <mergeCell ref="E13:E15"/>
    <mergeCell ref="D13:D15"/>
    <mergeCell ref="E7:E8"/>
    <mergeCell ref="Q16:Q21"/>
    <mergeCell ref="A7:A31"/>
    <mergeCell ref="P7:P8"/>
    <mergeCell ref="P9:P10"/>
    <mergeCell ref="P13:P15"/>
    <mergeCell ref="P16:P21"/>
    <mergeCell ref="M9:M10"/>
    <mergeCell ref="B7:B21"/>
    <mergeCell ref="C7:C11"/>
    <mergeCell ref="D7:D8"/>
    <mergeCell ref="C13:C15"/>
    <mergeCell ref="D9:D10"/>
    <mergeCell ref="E9:E10"/>
    <mergeCell ref="L16:L21"/>
    <mergeCell ref="M16:M21"/>
    <mergeCell ref="C30:D30"/>
  </mergeCells>
  <dataValidations count="1">
    <dataValidation type="list" allowBlank="1" showInputMessage="1" showErrorMessage="1" sqref="E16 E11:E13 E7:E9" xr:uid="{00000000-0002-0000-0100-000000000000}">
      <formula1>"Corriente, Inversión"</formula1>
    </dataValidation>
  </dataValidations>
  <pageMargins left="0.17" right="0.17" top="0.21" bottom="0.22" header="0.17" footer="0.17"/>
  <pageSetup paperSize="9" scale="6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Logros SDH Cumplidos</vt:lpstr>
      <vt:lpstr>Logros SDH En Curso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de Lourdes Cifuentes Proaño</dc:creator>
  <cp:lastModifiedBy>Fernando</cp:lastModifiedBy>
  <cp:lastPrinted>2020-01-22T15:52:08Z</cp:lastPrinted>
  <dcterms:created xsi:type="dcterms:W3CDTF">2018-11-06T13:55:42Z</dcterms:created>
  <dcterms:modified xsi:type="dcterms:W3CDTF">2021-04-14T19:28:27Z</dcterms:modified>
</cp:coreProperties>
</file>